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J:\03 - NAS\2025 tek\FDLM_2025\KOZ\"/>
    </mc:Choice>
  </mc:AlternateContent>
  <xr:revisionPtr revIDLastSave="0" documentId="13_ncr:1_{2BED6A89-457F-4A4E-A807-EC820D502077}" xr6:coauthVersionLast="47" xr6:coauthVersionMax="47" xr10:uidLastSave="{00000000-0000-0000-0000-000000000000}"/>
  <bookViews>
    <workbookView xWindow="28680" yWindow="-120" windowWidth="29040" windowHeight="15840" tabRatio="571" xr2:uid="{00000000-000D-0000-FFFF-FFFF00000000}"/>
  </bookViews>
  <sheets>
    <sheet name="Années 201X" sheetId="19" r:id="rId1"/>
    <sheet name="Feuil1" sheetId="35" r:id="rId2"/>
  </sheets>
  <externalReferences>
    <externalReference r:id="rId3"/>
  </externalReferences>
  <definedNames>
    <definedName name="_xlnm._FilterDatabase" localSheetId="0" hidden="1">'Années 201X'!$A$1:$Z$40</definedName>
  </definedNames>
  <calcPr calcId="191029"/>
</workbook>
</file>

<file path=xl/calcChain.xml><?xml version="1.0" encoding="utf-8"?>
<calcChain xmlns="http://schemas.openxmlformats.org/spreadsheetml/2006/main">
  <c r="H15" i="35" l="1"/>
  <c r="C3" i="19"/>
  <c r="C4" i="19"/>
  <c r="C5" i="19"/>
  <c r="C6" i="19"/>
  <c r="C7" i="19"/>
  <c r="C8" i="19"/>
  <c r="C9" i="19"/>
  <c r="C10" i="19"/>
  <c r="C11" i="19"/>
  <c r="C12" i="19"/>
  <c r="C13" i="19"/>
  <c r="C14" i="19"/>
  <c r="C20" i="19"/>
  <c r="C17" i="19"/>
  <c r="C23" i="19"/>
  <c r="C26" i="19"/>
  <c r="C18" i="19"/>
  <c r="C27" i="19"/>
  <c r="C21" i="19"/>
  <c r="C22" i="19"/>
  <c r="C15" i="19"/>
  <c r="C16" i="19"/>
  <c r="C19" i="19"/>
  <c r="C25" i="19"/>
  <c r="C24" i="19"/>
  <c r="C33" i="19"/>
  <c r="C30" i="19"/>
  <c r="C36" i="19"/>
  <c r="C39" i="19"/>
  <c r="C31" i="19"/>
  <c r="C40" i="19"/>
  <c r="C34" i="19"/>
  <c r="C35" i="19"/>
  <c r="C28" i="19"/>
  <c r="C29" i="19"/>
  <c r="C32" i="19"/>
  <c r="C38" i="19"/>
  <c r="C37" i="19"/>
  <c r="C2" i="19"/>
  <c r="A2" i="19" l="1"/>
  <c r="O2" i="19" l="1"/>
  <c r="N2" i="19"/>
  <c r="O14" i="19" l="1"/>
  <c r="N14" i="19"/>
  <c r="A14" i="19"/>
  <c r="O10" i="19"/>
  <c r="N10" i="19"/>
  <c r="A10" i="19"/>
  <c r="O13" i="19"/>
  <c r="N13" i="19"/>
  <c r="A13" i="19"/>
  <c r="N9" i="19"/>
  <c r="O9" i="19"/>
  <c r="A9" i="19"/>
  <c r="O5" i="19"/>
  <c r="N5" i="19"/>
  <c r="A5" i="19"/>
  <c r="N8" i="19"/>
  <c r="O8" i="19"/>
  <c r="A8" i="19"/>
  <c r="N4" i="19"/>
  <c r="O4" i="19"/>
  <c r="A4" i="19"/>
  <c r="O7" i="19"/>
  <c r="N7" i="19"/>
  <c r="A7" i="19"/>
  <c r="B15" i="19" l="1"/>
  <c r="A15" i="19" l="1"/>
  <c r="N15" i="19"/>
  <c r="O15" i="19"/>
  <c r="B16" i="19" l="1"/>
  <c r="B17" i="19" s="1"/>
  <c r="O17" i="19" l="1"/>
  <c r="A17" i="19"/>
  <c r="N17" i="19"/>
  <c r="B18" i="19"/>
  <c r="A16" i="19"/>
  <c r="O16" i="19"/>
  <c r="N16" i="19"/>
  <c r="A18" i="19" l="1"/>
  <c r="N18" i="19"/>
  <c r="O18" i="19"/>
  <c r="B6" i="19"/>
  <c r="A6" i="19" l="1"/>
  <c r="O6" i="19"/>
  <c r="N6" i="19"/>
  <c r="B19" i="19"/>
  <c r="O19" i="19" l="1"/>
  <c r="N19" i="19"/>
  <c r="A19" i="19"/>
  <c r="B11" i="19" l="1"/>
  <c r="B12" i="19" s="1"/>
  <c r="A12" i="19" l="1"/>
  <c r="O12" i="19"/>
  <c r="N12" i="19"/>
  <c r="B20" i="19"/>
  <c r="B21" i="19" s="1"/>
  <c r="A11" i="19"/>
  <c r="N11" i="19"/>
  <c r="O11" i="19"/>
  <c r="O21" i="19" l="1"/>
  <c r="A21" i="19"/>
  <c r="N21" i="19"/>
  <c r="B22" i="19"/>
  <c r="A20" i="19"/>
  <c r="O20" i="19"/>
  <c r="N20" i="19"/>
  <c r="B23" i="19" l="1"/>
  <c r="A22" i="19"/>
  <c r="O22" i="19"/>
  <c r="N22" i="19"/>
  <c r="A23" i="19" l="1"/>
  <c r="N23" i="19"/>
  <c r="O23" i="19"/>
  <c r="B24" i="19"/>
  <c r="B25" i="19" l="1"/>
  <c r="A24" i="19"/>
  <c r="N24" i="19"/>
  <c r="O24" i="19"/>
  <c r="B26" i="19" l="1"/>
  <c r="A25" i="19"/>
  <c r="O25" i="19"/>
  <c r="N25" i="19"/>
  <c r="N26" i="19" l="1"/>
  <c r="O26" i="19"/>
  <c r="A26" i="19"/>
  <c r="B27" i="19"/>
  <c r="O27" i="19" l="1"/>
  <c r="A27" i="19"/>
  <c r="N27" i="19"/>
  <c r="B28" i="19"/>
  <c r="B3" i="19" l="1"/>
  <c r="N28" i="19"/>
  <c r="A28" i="19"/>
  <c r="O28" i="19"/>
  <c r="B29" i="19"/>
  <c r="B30" i="19" l="1"/>
  <c r="N29" i="19"/>
  <c r="O29" i="19"/>
  <c r="A29" i="19"/>
  <c r="N3" i="19"/>
  <c r="A3" i="19"/>
  <c r="O3" i="19"/>
  <c r="O30" i="19" l="1"/>
  <c r="A30" i="19"/>
  <c r="N30" i="19"/>
  <c r="B31" i="19"/>
  <c r="N31" i="19" l="1"/>
  <c r="O31" i="19"/>
  <c r="A31" i="19"/>
  <c r="B32" i="19"/>
  <c r="A32" i="19" l="1"/>
  <c r="N32" i="19"/>
  <c r="O32" i="19"/>
  <c r="B33" i="19"/>
  <c r="B34" i="19" l="1"/>
  <c r="N33" i="19"/>
  <c r="O33" i="19"/>
  <c r="A33" i="19"/>
  <c r="A34" i="19" l="1"/>
  <c r="O34" i="19"/>
  <c r="N34" i="19"/>
  <c r="B35" i="19"/>
  <c r="B36" i="19" l="1"/>
  <c r="N35" i="19"/>
  <c r="O35" i="19"/>
  <c r="A35" i="19"/>
  <c r="A36" i="19" l="1"/>
  <c r="N36" i="19"/>
  <c r="O36" i="19"/>
  <c r="B37" i="19"/>
  <c r="B38" i="19" l="1"/>
  <c r="A37" i="19"/>
  <c r="N37" i="19"/>
  <c r="O37" i="19"/>
  <c r="B39" i="19" l="1"/>
  <c r="N38" i="19"/>
  <c r="O38" i="19"/>
  <c r="A38" i="19"/>
  <c r="O39" i="19" l="1"/>
  <c r="N39" i="19"/>
  <c r="A39" i="19"/>
  <c r="B40" i="19"/>
  <c r="N40" i="19" l="1"/>
  <c r="O40" i="19"/>
  <c r="A40" i="19"/>
</calcChain>
</file>

<file path=xl/sharedStrings.xml><?xml version="1.0" encoding="utf-8"?>
<sst xmlns="http://schemas.openxmlformats.org/spreadsheetml/2006/main" count="523" uniqueCount="121">
  <si>
    <t>Durée</t>
  </si>
  <si>
    <t>Nota</t>
  </si>
  <si>
    <t>Terroir 2</t>
  </si>
  <si>
    <t>Compositeur  Arrangeur</t>
  </si>
  <si>
    <t>Formule Musicale</t>
  </si>
  <si>
    <t>Catégorie</t>
  </si>
  <si>
    <t>Circonstances</t>
  </si>
  <si>
    <t>Concours</t>
  </si>
  <si>
    <t>lieu</t>
  </si>
  <si>
    <t>Année</t>
  </si>
  <si>
    <t>Couple</t>
  </si>
  <si>
    <t>Date</t>
  </si>
  <si>
    <t>Code</t>
  </si>
  <si>
    <t>ordre-de-passage</t>
  </si>
  <si>
    <t>identifiant</t>
  </si>
  <si>
    <t>Genre musical 1</t>
  </si>
  <si>
    <t>Genre musical 2</t>
  </si>
  <si>
    <t>Terroir 1</t>
  </si>
  <si>
    <t>Titre</t>
  </si>
  <si>
    <t>Source-Archive</t>
  </si>
  <si>
    <t>évènement</t>
  </si>
  <si>
    <t>identifiant
CONCOURS</t>
  </si>
  <si>
    <t>Interprète-1
Bombarde</t>
  </si>
  <si>
    <t>Interprète-2
cornemuse</t>
  </si>
  <si>
    <t>Identifiant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</si>
  <si>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</si>
  <si>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</si>
  <si>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</si>
  <si>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</si>
  <si>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</si>
  <si>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</si>
  <si>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</si>
  <si>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</si>
  <si>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</si>
  <si>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</si>
  <si>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</si>
  <si>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</si>
  <si>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</si>
  <si>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</si>
  <si>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</si>
  <si>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</si>
  <si>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pour la durée : concatener "00:" + cellule temps puis remplacer mn par : et supprimer s. afficher au format mm:ss</t>
  </si>
  <si>
    <t>koz</t>
  </si>
  <si>
    <t>code date</t>
  </si>
  <si>
    <t>Référence 
Compact Disq</t>
  </si>
  <si>
    <t>Plage</t>
  </si>
  <si>
    <t>Spézet</t>
  </si>
  <si>
    <t>danse</t>
  </si>
  <si>
    <t/>
  </si>
  <si>
    <t>L'haridon</t>
  </si>
  <si>
    <t>Thélo</t>
  </si>
  <si>
    <t>L'HARIDON</t>
  </si>
  <si>
    <t>LE ROUX Gildas</t>
  </si>
  <si>
    <t>L'HARIDON Yann-Ewen</t>
  </si>
  <si>
    <t>EVEN Fabien</t>
  </si>
  <si>
    <t>IRVOAS Elouen</t>
  </si>
  <si>
    <t>LORANS Jean-Marie</t>
  </si>
  <si>
    <t>DELABY Luc</t>
  </si>
  <si>
    <t>KERVAREC Pêr-Vari</t>
  </si>
  <si>
    <t>LE BRAS Thélo</t>
  </si>
  <si>
    <t>GLOAGUEN Tristan</t>
  </si>
  <si>
    <t>RUELLAN Kevin</t>
  </si>
  <si>
    <t>PHILIPPE Daniel</t>
  </si>
  <si>
    <t>GUYOT Bertrand</t>
  </si>
  <si>
    <t>IRVOAS Hervé</t>
  </si>
  <si>
    <t>Julien</t>
  </si>
  <si>
    <t>Renault</t>
  </si>
  <si>
    <t>Youn</t>
  </si>
  <si>
    <t>Nedelec</t>
  </si>
  <si>
    <t>Morgan</t>
  </si>
  <si>
    <t>Nicolas</t>
  </si>
  <si>
    <t>Yvon</t>
  </si>
  <si>
    <t>Lefevbre</t>
  </si>
  <si>
    <t>Gwendal</t>
  </si>
  <si>
    <t>Berthou</t>
  </si>
  <si>
    <t>Yves</t>
  </si>
  <si>
    <t>Guevel</t>
  </si>
  <si>
    <t>Meven</t>
  </si>
  <si>
    <t>Garrec</t>
  </si>
  <si>
    <t>Gael</t>
  </si>
  <si>
    <t>Olivier</t>
  </si>
  <si>
    <t>Urvoy</t>
  </si>
  <si>
    <t>Kristen</t>
  </si>
  <si>
    <t>Bodros</t>
  </si>
  <si>
    <t>Sulian</t>
  </si>
  <si>
    <t>Moelo</t>
  </si>
  <si>
    <t>Cédric</t>
  </si>
  <si>
    <t>Moign</t>
  </si>
  <si>
    <t>Le Fur</t>
  </si>
  <si>
    <t>RENAULT</t>
  </si>
  <si>
    <t>NEDELEC</t>
  </si>
  <si>
    <t>NICOLAS</t>
  </si>
  <si>
    <t>LEFEVBRE</t>
  </si>
  <si>
    <t>BERTHOU</t>
  </si>
  <si>
    <t>GUEVEL</t>
  </si>
  <si>
    <t>GARREC</t>
  </si>
  <si>
    <t>LE FUR</t>
  </si>
  <si>
    <t>URVOY</t>
  </si>
  <si>
    <t>BODROS</t>
  </si>
  <si>
    <t>MOELO</t>
  </si>
  <si>
    <t>MOIGN</t>
  </si>
  <si>
    <t>RENAULT Julien</t>
  </si>
  <si>
    <t>NEDELEC Youn</t>
  </si>
  <si>
    <t>L'HARIDON Thélo</t>
  </si>
  <si>
    <t>NICOLAS Morgan</t>
  </si>
  <si>
    <t>LEFEVBRE Yvon</t>
  </si>
  <si>
    <t>BERTHOU Gwendal</t>
  </si>
  <si>
    <t>GUEVEL Yves</t>
  </si>
  <si>
    <t>GARREC Meven</t>
  </si>
  <si>
    <t>LE FUR Gael</t>
  </si>
  <si>
    <t>URVOY Olivier</t>
  </si>
  <si>
    <t>BODROS Kristen</t>
  </si>
  <si>
    <t>MOELO Sulian</t>
  </si>
  <si>
    <t>MOIGN Cédric</t>
  </si>
  <si>
    <t>marche</t>
  </si>
  <si>
    <t>mélodie</t>
  </si>
  <si>
    <t>Dans Tro Menezioù</t>
  </si>
  <si>
    <t>Dans Tro Menezioù + Podou Fer</t>
  </si>
  <si>
    <t>Faites de la Montagne</t>
  </si>
  <si>
    <t>Catégorie jeunes</t>
  </si>
  <si>
    <t>enregistrement FDLM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</si>
</sst>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-mmm;@"/>
    <numFmt numFmtId="165" formatCode="[$-F800]dddd\,\ mmmm\ dd\,\ yyyy"/>
    <numFmt numFmtId="166" formatCode="[$-F400]h:mm:ss\ AM/PM"/>
  </numFmts>
  <fonts count="17" x14ac:knownFonts="1">
    <font>
      <sz val="10"/>
      <name val="Arial"/>
    </font>
    <font>
      <sz val="10"/>
      <name val="Arial"/>
      <family val="2"/>
    </font>
    <font>
      <b/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6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16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name val="Calibri"/>
      <family val="2"/>
    </font>
    <font>
      <sz val="8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2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4"/>
      </patternFill>
    </fill>
    <fill>
      <patternFill patternType="solid">
        <fgColor rgb="FFFFFF0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7" borderId="3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0" fontId="11" fillId="0" borderId="1" xfId="0" quotePrefix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>
      <alignment horizontal="center" vertical="center" wrapText="1"/>
    </xf>
    <xf numFmtId="166" fontId="6" fillId="8" borderId="2" xfId="0" applyNumberFormat="1" applyFont="1" applyFill="1" applyBorder="1" applyAlignment="1">
      <alignment horizontal="center" vertical="center"/>
    </xf>
    <xf numFmtId="0" fontId="11" fillId="0" borderId="1" xfId="0" quotePrefix="1" applyFont="1" applyBorder="1" applyAlignment="1" applyProtection="1">
      <alignment horizontal="left" vertical="center"/>
      <protection locked="0"/>
    </xf>
    <xf numFmtId="0" fontId="9" fillId="10" borderId="1" xfId="0" applyFont="1" applyFill="1" applyBorder="1" applyAlignment="1" applyProtection="1">
      <alignment horizontal="center" vertical="center" wrapText="1"/>
      <protection locked="0"/>
    </xf>
    <xf numFmtId="0" fontId="12" fillId="0" borderId="4" xfId="0" quotePrefix="1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21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5" fillId="0" borderId="1" xfId="0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4" fillId="0" borderId="4" xfId="0" quotePrefix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0">
    <dxf>
      <font>
        <color rgb="FF0066CC"/>
      </font>
      <fill>
        <patternFill patternType="none"/>
      </fill>
    </dxf>
    <dxf>
      <font>
        <color rgb="FF0066CC"/>
      </font>
      <fill>
        <patternFill patternType="none"/>
      </fill>
    </dxf>
    <dxf>
      <fill>
        <patternFill>
          <bgColor rgb="FFFF0000"/>
        </patternFill>
      </fill>
    </dxf>
    <dxf>
      <font>
        <color rgb="FF0066CC"/>
      </font>
      <fill>
        <patternFill patternType="none"/>
      </fill>
    </dxf>
    <dxf>
      <font>
        <color rgb="FF0066CC"/>
      </font>
      <fill>
        <patternFill patternType="none"/>
      </fill>
    </dxf>
    <dxf>
      <font>
        <color rgb="FF0066CC"/>
      </font>
      <fill>
        <patternFill patternType="none"/>
      </fill>
    </dxf>
    <dxf>
      <font>
        <color rgb="FF0066CC"/>
      </font>
      <fill>
        <patternFill patternType="none"/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2%20-%20CHANTIER\2016\2016-09-04-56110-kson\2016-09-04-56110-kson_koz\02_kson_koz_donn&#233;es%20audio%20-%20Gour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ées 201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62"/>
  <sheetViews>
    <sheetView tabSelected="1" zoomScale="80" zoomScaleNormal="8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2" sqref="A2"/>
    </sheetView>
  </sheetViews>
  <sheetFormatPr baseColWidth="10" defaultColWidth="22.140625" defaultRowHeight="20.100000000000001" customHeight="1" x14ac:dyDescent="0.2"/>
  <cols>
    <col min="1" max="1" width="12.42578125" style="30" bestFit="1" customWidth="1"/>
    <col min="2" max="2" width="10.85546875" style="30" bestFit="1" customWidth="1"/>
    <col min="3" max="3" width="11.28515625" style="30" bestFit="1" customWidth="1"/>
    <col min="4" max="4" width="10.140625" style="32" bestFit="1" customWidth="1"/>
    <col min="5" max="5" width="15.7109375" style="32" bestFit="1" customWidth="1"/>
    <col min="6" max="6" width="14.42578125" style="32" bestFit="1" customWidth="1"/>
    <col min="7" max="7" width="31.5703125" style="32" bestFit="1" customWidth="1"/>
    <col min="8" max="8" width="15" style="33" bestFit="1" customWidth="1"/>
    <col min="9" max="9" width="14.85546875" style="34" bestFit="1" customWidth="1"/>
    <col min="10" max="10" width="15.7109375" style="34" bestFit="1" customWidth="1"/>
    <col min="11" max="12" width="17.28515625" style="32" bestFit="1" customWidth="1"/>
    <col min="13" max="13" width="12.140625" style="33" hidden="1" customWidth="1"/>
    <col min="14" max="14" width="25.7109375" style="35" hidden="1" customWidth="1"/>
    <col min="15" max="15" width="28.140625" style="35" bestFit="1" customWidth="1"/>
    <col min="16" max="17" width="20.140625" style="32" bestFit="1" customWidth="1"/>
    <col min="18" max="19" width="14.140625" style="36" bestFit="1" customWidth="1"/>
    <col min="20" max="20" width="10.85546875" style="32" bestFit="1" customWidth="1"/>
    <col min="21" max="21" width="17.7109375" style="36" bestFit="1" customWidth="1"/>
    <col min="22" max="22" width="10.85546875" style="32" bestFit="1" customWidth="1"/>
    <col min="23" max="23" width="19.5703125" style="37" bestFit="1" customWidth="1"/>
    <col min="24" max="24" width="15.140625" style="30" bestFit="1" customWidth="1"/>
    <col min="25" max="25" width="18.140625" style="30" bestFit="1" customWidth="1"/>
    <col min="26" max="26" width="11.42578125" style="30" bestFit="1" customWidth="1"/>
    <col min="27" max="16384" width="22.140625" style="30"/>
  </cols>
  <sheetData>
    <row r="1" spans="1:26" s="11" customFormat="1" ht="51.75" customHeight="1" x14ac:dyDescent="0.2">
      <c r="A1" s="1" t="s">
        <v>9</v>
      </c>
      <c r="B1" s="2" t="s">
        <v>11</v>
      </c>
      <c r="C1" s="3" t="s">
        <v>12</v>
      </c>
      <c r="D1" s="4" t="s">
        <v>8</v>
      </c>
      <c r="E1" s="5" t="s">
        <v>6</v>
      </c>
      <c r="F1" s="5" t="s">
        <v>4</v>
      </c>
      <c r="G1" s="5" t="s">
        <v>20</v>
      </c>
      <c r="H1" s="6" t="s">
        <v>5</v>
      </c>
      <c r="I1" s="16" t="s">
        <v>13</v>
      </c>
      <c r="J1" s="6" t="s">
        <v>24</v>
      </c>
      <c r="K1" s="19" t="s">
        <v>22</v>
      </c>
      <c r="L1" s="19" t="s">
        <v>23</v>
      </c>
      <c r="M1" s="17" t="s">
        <v>0</v>
      </c>
      <c r="N1" s="7" t="s">
        <v>21</v>
      </c>
      <c r="O1" s="7" t="s">
        <v>14</v>
      </c>
      <c r="P1" s="8" t="s">
        <v>15</v>
      </c>
      <c r="Q1" s="8" t="s">
        <v>16</v>
      </c>
      <c r="R1" s="8" t="s">
        <v>17</v>
      </c>
      <c r="S1" s="8" t="s">
        <v>2</v>
      </c>
      <c r="T1" s="8" t="s">
        <v>18</v>
      </c>
      <c r="U1" s="8" t="s">
        <v>3</v>
      </c>
      <c r="V1" s="9" t="s">
        <v>1</v>
      </c>
      <c r="W1" s="10" t="s">
        <v>19</v>
      </c>
      <c r="X1" s="40" t="s">
        <v>43</v>
      </c>
      <c r="Y1" s="41" t="s">
        <v>44</v>
      </c>
      <c r="Z1" s="42" t="s">
        <v>45</v>
      </c>
    </row>
    <row r="2" spans="1:26" ht="20.100000000000001" customHeight="1" x14ac:dyDescent="0.2">
      <c r="A2" s="15">
        <f t="shared" ref="A2:A40" si="0">YEAR(B2)</f>
        <v>2025</v>
      </c>
      <c r="B2" s="13">
        <v>45816</v>
      </c>
      <c r="C2" s="12">
        <f t="shared" ref="C2:C40" si="1">IF(D2="Quimper",29000)+IF(D2="brest",29200)+IF(D2="quimperlé",29300)+IF(D2="pontivy",56300)+IF(D2="lorient",56100)+IF(D2="vannes",56000)+IF(D2="gourin",56110)+IF(D2="rostrenen",22110)+IF(D2="saint brieuc",22000)+IF(D2="pont l'abbé",29120)+IF(D2="nantes",44000)+IF(D2="la baule",44500)+IF(D2="cesson sevigné",35510)+IF(D2="carhaix",29270)+IF(D2="perros guirec",22700)+IF(D2="ploemeur",56270)+IF(D2="concarneau",29900)+IF(D2 = "dinard",35800)+IF(D2="loudéac",22600)+IF(D2="locoal mendon",56550)+IF(D2="st renan",29290)+IF(D2="pluvigner",56330)+IF(D2="spézet",29540)</f>
        <v>29540</v>
      </c>
      <c r="D2" s="12" t="s">
        <v>46</v>
      </c>
      <c r="E2" s="24" t="s">
        <v>7</v>
      </c>
      <c r="F2" s="24" t="s">
        <v>10</v>
      </c>
      <c r="G2" s="39" t="s">
        <v>118</v>
      </c>
      <c r="H2" s="25" t="s">
        <v>42</v>
      </c>
      <c r="I2" s="43" t="s">
        <v>25</v>
      </c>
      <c r="J2" s="43"/>
      <c r="K2" s="21" t="s">
        <v>52</v>
      </c>
      <c r="L2" s="23" t="s">
        <v>101</v>
      </c>
      <c r="M2" s="26"/>
      <c r="N2" s="18" t="str">
        <f t="shared" ref="N2:N40" si="2">CONCATENATE(TEXT(B2,"aaaammjj"),"_",C2,"_","kson","_",H2,"_",P2)</f>
        <v>20250608_29540_kson_koz_danse</v>
      </c>
      <c r="O2" s="14" t="str">
        <f t="shared" ref="O2:O40" si="3">CONCATENATE(TEXT(B2,"aaaammjj"),"_",C2,"_","kson","_",LEFT(H2,1),IF(P2="marche","ma",IF(P2="mélodie","me",IF(P2="danse","da"))),"_",I2)</f>
        <v>20250608_29540_kson_kda_01</v>
      </c>
      <c r="P2" s="24" t="s">
        <v>47</v>
      </c>
      <c r="Q2" s="24" t="s">
        <v>116</v>
      </c>
      <c r="R2" s="27"/>
      <c r="S2" s="28"/>
      <c r="T2" s="29"/>
      <c r="U2" s="28"/>
      <c r="V2" s="24"/>
      <c r="W2" s="24" t="s">
        <v>120</v>
      </c>
    </row>
    <row r="3" spans="1:26" ht="20.100000000000001" customHeight="1" x14ac:dyDescent="0.2">
      <c r="A3" s="15">
        <f t="shared" si="0"/>
        <v>2025</v>
      </c>
      <c r="B3" s="13">
        <f>+B2</f>
        <v>45816</v>
      </c>
      <c r="C3" s="12">
        <f t="shared" si="1"/>
        <v>29540</v>
      </c>
      <c r="D3" s="12" t="s">
        <v>46</v>
      </c>
      <c r="E3" s="24" t="s">
        <v>7</v>
      </c>
      <c r="F3" s="24" t="s">
        <v>10</v>
      </c>
      <c r="G3" s="39" t="s">
        <v>118</v>
      </c>
      <c r="H3" s="25" t="s">
        <v>42</v>
      </c>
      <c r="I3" s="43" t="s">
        <v>26</v>
      </c>
      <c r="J3" s="43"/>
      <c r="K3" s="21" t="s">
        <v>53</v>
      </c>
      <c r="L3" s="23" t="s">
        <v>102</v>
      </c>
      <c r="M3" s="26"/>
      <c r="N3" s="18" t="str">
        <f t="shared" si="2"/>
        <v>20250608_29540_kson_koz_danse</v>
      </c>
      <c r="O3" s="14" t="str">
        <f t="shared" si="3"/>
        <v>20250608_29540_kson_kda_02</v>
      </c>
      <c r="P3" s="24" t="s">
        <v>47</v>
      </c>
      <c r="Q3" s="24" t="s">
        <v>117</v>
      </c>
      <c r="R3" s="27"/>
      <c r="S3" s="28"/>
      <c r="T3" s="29"/>
      <c r="U3" s="28"/>
      <c r="V3" s="24"/>
      <c r="W3" s="24" t="s">
        <v>120</v>
      </c>
    </row>
    <row r="4" spans="1:26" ht="20.100000000000001" customHeight="1" x14ac:dyDescent="0.2">
      <c r="A4" s="15">
        <f t="shared" si="0"/>
        <v>2025</v>
      </c>
      <c r="B4" s="13">
        <v>45816</v>
      </c>
      <c r="C4" s="12">
        <f t="shared" si="1"/>
        <v>29540</v>
      </c>
      <c r="D4" s="12" t="s">
        <v>46</v>
      </c>
      <c r="E4" s="24" t="s">
        <v>7</v>
      </c>
      <c r="F4" s="24" t="s">
        <v>10</v>
      </c>
      <c r="G4" s="39" t="s">
        <v>118</v>
      </c>
      <c r="H4" s="25" t="s">
        <v>42</v>
      </c>
      <c r="I4" s="43" t="s">
        <v>27</v>
      </c>
      <c r="J4" s="43"/>
      <c r="K4" s="21" t="s">
        <v>54</v>
      </c>
      <c r="L4" s="23" t="s">
        <v>103</v>
      </c>
      <c r="M4" s="26"/>
      <c r="N4" s="18" t="str">
        <f t="shared" si="2"/>
        <v>20250608_29540_kson_koz_danse</v>
      </c>
      <c r="O4" s="14" t="str">
        <f t="shared" si="3"/>
        <v>20250608_29540_kson_kda_03</v>
      </c>
      <c r="P4" s="24" t="s">
        <v>47</v>
      </c>
      <c r="Q4" s="24" t="s">
        <v>116</v>
      </c>
      <c r="R4" s="27"/>
      <c r="S4" s="28"/>
      <c r="T4" s="29"/>
      <c r="U4" s="28"/>
      <c r="V4" s="24" t="s">
        <v>119</v>
      </c>
      <c r="W4" s="24" t="s">
        <v>120</v>
      </c>
    </row>
    <row r="5" spans="1:26" ht="20.100000000000001" customHeight="1" x14ac:dyDescent="0.2">
      <c r="A5" s="15">
        <f t="shared" si="0"/>
        <v>2025</v>
      </c>
      <c r="B5" s="13">
        <v>45816</v>
      </c>
      <c r="C5" s="12">
        <f t="shared" si="1"/>
        <v>29540</v>
      </c>
      <c r="D5" s="12" t="s">
        <v>46</v>
      </c>
      <c r="E5" s="24" t="s">
        <v>7</v>
      </c>
      <c r="F5" s="24" t="s">
        <v>10</v>
      </c>
      <c r="G5" s="39" t="s">
        <v>118</v>
      </c>
      <c r="H5" s="25" t="s">
        <v>42</v>
      </c>
      <c r="I5" s="43" t="s">
        <v>28</v>
      </c>
      <c r="J5" s="43"/>
      <c r="K5" s="21" t="s">
        <v>55</v>
      </c>
      <c r="L5" s="23" t="s">
        <v>104</v>
      </c>
      <c r="M5" s="26"/>
      <c r="N5" s="18" t="str">
        <f t="shared" si="2"/>
        <v>20250608_29540_kson_koz_danse</v>
      </c>
      <c r="O5" s="14" t="str">
        <f t="shared" si="3"/>
        <v>20250608_29540_kson_kda_04</v>
      </c>
      <c r="P5" s="24" t="s">
        <v>47</v>
      </c>
      <c r="Q5" s="24" t="s">
        <v>116</v>
      </c>
      <c r="R5" s="27"/>
      <c r="S5" s="28"/>
      <c r="T5" s="29"/>
      <c r="U5" s="28"/>
      <c r="V5" s="24" t="s">
        <v>119</v>
      </c>
      <c r="W5" s="24" t="s">
        <v>120</v>
      </c>
    </row>
    <row r="6" spans="1:26" ht="20.100000000000001" customHeight="1" x14ac:dyDescent="0.2">
      <c r="A6" s="15">
        <f t="shared" si="0"/>
        <v>2025</v>
      </c>
      <c r="B6" s="13">
        <f>+B5</f>
        <v>45816</v>
      </c>
      <c r="C6" s="12">
        <f t="shared" si="1"/>
        <v>29540</v>
      </c>
      <c r="D6" s="12" t="s">
        <v>46</v>
      </c>
      <c r="E6" s="24" t="s">
        <v>7</v>
      </c>
      <c r="F6" s="24" t="s">
        <v>10</v>
      </c>
      <c r="G6" s="39" t="s">
        <v>118</v>
      </c>
      <c r="H6" s="25" t="s">
        <v>42</v>
      </c>
      <c r="I6" s="43" t="s">
        <v>29</v>
      </c>
      <c r="J6" s="43"/>
      <c r="K6" s="21" t="s">
        <v>56</v>
      </c>
      <c r="L6" s="23" t="s">
        <v>105</v>
      </c>
      <c r="M6" s="26"/>
      <c r="N6" s="18" t="str">
        <f t="shared" si="2"/>
        <v>20250608_29540_kson_koz_danse</v>
      </c>
      <c r="O6" s="14" t="str">
        <f t="shared" si="3"/>
        <v>20250608_29540_kson_kda_05</v>
      </c>
      <c r="P6" s="24" t="s">
        <v>47</v>
      </c>
      <c r="Q6" s="24" t="s">
        <v>116</v>
      </c>
      <c r="R6" s="27"/>
      <c r="S6" s="28"/>
      <c r="T6" s="29"/>
      <c r="U6" s="28"/>
      <c r="V6" s="24"/>
      <c r="W6" s="24" t="s">
        <v>120</v>
      </c>
    </row>
    <row r="7" spans="1:26" ht="20.100000000000001" customHeight="1" x14ac:dyDescent="0.2">
      <c r="A7" s="15">
        <f t="shared" si="0"/>
        <v>2025</v>
      </c>
      <c r="B7" s="13">
        <v>45816</v>
      </c>
      <c r="C7" s="12">
        <f t="shared" si="1"/>
        <v>29540</v>
      </c>
      <c r="D7" s="12" t="s">
        <v>46</v>
      </c>
      <c r="E7" s="24" t="s">
        <v>7</v>
      </c>
      <c r="F7" s="24" t="s">
        <v>10</v>
      </c>
      <c r="G7" s="39" t="s">
        <v>118</v>
      </c>
      <c r="H7" s="25" t="s">
        <v>42</v>
      </c>
      <c r="I7" s="43" t="s">
        <v>30</v>
      </c>
      <c r="J7" s="43"/>
      <c r="K7" s="21" t="s">
        <v>57</v>
      </c>
      <c r="L7" s="23" t="s">
        <v>106</v>
      </c>
      <c r="M7" s="26"/>
      <c r="N7" s="18" t="str">
        <f t="shared" si="2"/>
        <v>20250608_29540_kson_koz_danse</v>
      </c>
      <c r="O7" s="14" t="str">
        <f t="shared" si="3"/>
        <v>20250608_29540_kson_kda_06</v>
      </c>
      <c r="P7" s="24" t="s">
        <v>47</v>
      </c>
      <c r="Q7" s="24" t="s">
        <v>116</v>
      </c>
      <c r="R7" s="27"/>
      <c r="S7" s="28"/>
      <c r="T7" s="29"/>
      <c r="U7" s="28"/>
      <c r="V7" s="24"/>
      <c r="W7" s="24" t="s">
        <v>120</v>
      </c>
    </row>
    <row r="8" spans="1:26" ht="20.100000000000001" customHeight="1" x14ac:dyDescent="0.2">
      <c r="A8" s="15">
        <f t="shared" si="0"/>
        <v>2025</v>
      </c>
      <c r="B8" s="13">
        <v>45816</v>
      </c>
      <c r="C8" s="12">
        <f t="shared" si="1"/>
        <v>29540</v>
      </c>
      <c r="D8" s="12" t="s">
        <v>46</v>
      </c>
      <c r="E8" s="24" t="s">
        <v>7</v>
      </c>
      <c r="F8" s="24" t="s">
        <v>10</v>
      </c>
      <c r="G8" s="39" t="s">
        <v>118</v>
      </c>
      <c r="H8" s="25" t="s">
        <v>42</v>
      </c>
      <c r="I8" s="43" t="s">
        <v>31</v>
      </c>
      <c r="J8" s="43"/>
      <c r="K8" s="21" t="s">
        <v>58</v>
      </c>
      <c r="L8" s="23" t="s">
        <v>107</v>
      </c>
      <c r="M8" s="26"/>
      <c r="N8" s="18" t="str">
        <f t="shared" si="2"/>
        <v>20250608_29540_kson_koz_danse</v>
      </c>
      <c r="O8" s="14" t="str">
        <f t="shared" si="3"/>
        <v>20250608_29540_kson_kda_07</v>
      </c>
      <c r="P8" s="24" t="s">
        <v>47</v>
      </c>
      <c r="Q8" s="24" t="s">
        <v>116</v>
      </c>
      <c r="R8" s="27"/>
      <c r="S8" s="28"/>
      <c r="T8" s="29"/>
      <c r="U8" s="28"/>
      <c r="V8" s="24"/>
      <c r="W8" s="24" t="s">
        <v>120</v>
      </c>
    </row>
    <row r="9" spans="1:26" ht="20.100000000000001" customHeight="1" x14ac:dyDescent="0.2">
      <c r="A9" s="15">
        <f t="shared" si="0"/>
        <v>2025</v>
      </c>
      <c r="B9" s="13">
        <v>45816</v>
      </c>
      <c r="C9" s="12">
        <f t="shared" si="1"/>
        <v>29540</v>
      </c>
      <c r="D9" s="12" t="s">
        <v>46</v>
      </c>
      <c r="E9" s="24" t="s">
        <v>7</v>
      </c>
      <c r="F9" s="24" t="s">
        <v>10</v>
      </c>
      <c r="G9" s="39" t="s">
        <v>118</v>
      </c>
      <c r="H9" s="25" t="s">
        <v>42</v>
      </c>
      <c r="I9" s="43" t="s">
        <v>32</v>
      </c>
      <c r="J9" s="43"/>
      <c r="K9" s="21" t="s">
        <v>59</v>
      </c>
      <c r="L9" s="23" t="s">
        <v>108</v>
      </c>
      <c r="M9" s="26"/>
      <c r="N9" s="18" t="str">
        <f t="shared" si="2"/>
        <v>20250608_29540_kson_koz_danse</v>
      </c>
      <c r="O9" s="14" t="str">
        <f t="shared" si="3"/>
        <v>20250608_29540_kson_kda_08</v>
      </c>
      <c r="P9" s="24" t="s">
        <v>47</v>
      </c>
      <c r="Q9" s="24" t="s">
        <v>116</v>
      </c>
      <c r="R9" s="27"/>
      <c r="S9" s="28"/>
      <c r="T9" s="29"/>
      <c r="U9" s="28"/>
      <c r="V9" s="24"/>
      <c r="W9" s="24" t="s">
        <v>120</v>
      </c>
    </row>
    <row r="10" spans="1:26" ht="20.100000000000001" customHeight="1" x14ac:dyDescent="0.2">
      <c r="A10" s="15">
        <f t="shared" si="0"/>
        <v>2025</v>
      </c>
      <c r="B10" s="13">
        <v>45816</v>
      </c>
      <c r="C10" s="12">
        <f t="shared" si="1"/>
        <v>29540</v>
      </c>
      <c r="D10" s="12" t="s">
        <v>46</v>
      </c>
      <c r="E10" s="24" t="s">
        <v>7</v>
      </c>
      <c r="F10" s="24" t="s">
        <v>10</v>
      </c>
      <c r="G10" s="39" t="s">
        <v>118</v>
      </c>
      <c r="H10" s="25" t="s">
        <v>42</v>
      </c>
      <c r="I10" s="43" t="s">
        <v>33</v>
      </c>
      <c r="J10" s="43"/>
      <c r="K10" s="21" t="s">
        <v>60</v>
      </c>
      <c r="L10" s="23" t="s">
        <v>109</v>
      </c>
      <c r="M10" s="26"/>
      <c r="N10" s="18" t="str">
        <f t="shared" si="2"/>
        <v>20250608_29540_kson_koz_danse</v>
      </c>
      <c r="O10" s="14" t="str">
        <f t="shared" si="3"/>
        <v>20250608_29540_kson_kda_09</v>
      </c>
      <c r="P10" s="24" t="s">
        <v>47</v>
      </c>
      <c r="Q10" s="24" t="s">
        <v>116</v>
      </c>
      <c r="R10" s="27"/>
      <c r="S10" s="28"/>
      <c r="T10" s="29"/>
      <c r="U10" s="28"/>
      <c r="V10" s="24"/>
      <c r="W10" s="24" t="s">
        <v>120</v>
      </c>
    </row>
    <row r="11" spans="1:26" ht="20.100000000000001" customHeight="1" x14ac:dyDescent="0.2">
      <c r="A11" s="15">
        <f t="shared" si="0"/>
        <v>2025</v>
      </c>
      <c r="B11" s="13">
        <f>+B10</f>
        <v>45816</v>
      </c>
      <c r="C11" s="12">
        <f t="shared" si="1"/>
        <v>29540</v>
      </c>
      <c r="D11" s="12" t="s">
        <v>46</v>
      </c>
      <c r="E11" s="24" t="s">
        <v>7</v>
      </c>
      <c r="F11" s="24" t="s">
        <v>10</v>
      </c>
      <c r="G11" s="39" t="s">
        <v>118</v>
      </c>
      <c r="H11" s="25" t="s">
        <v>42</v>
      </c>
      <c r="I11" s="43" t="s">
        <v>34</v>
      </c>
      <c r="J11" s="43"/>
      <c r="K11" s="21" t="s">
        <v>61</v>
      </c>
      <c r="L11" s="23" t="s">
        <v>110</v>
      </c>
      <c r="M11" s="26"/>
      <c r="N11" s="18" t="str">
        <f t="shared" si="2"/>
        <v>20250608_29540_kson_koz_danse</v>
      </c>
      <c r="O11" s="14" t="str">
        <f t="shared" si="3"/>
        <v>20250608_29540_kson_kda_10</v>
      </c>
      <c r="P11" s="24" t="s">
        <v>47</v>
      </c>
      <c r="Q11" s="24" t="s">
        <v>116</v>
      </c>
      <c r="R11" s="27"/>
      <c r="S11" s="28"/>
      <c r="T11" s="29"/>
      <c r="U11" s="28"/>
      <c r="V11" s="24"/>
      <c r="W11" s="24" t="s">
        <v>120</v>
      </c>
    </row>
    <row r="12" spans="1:26" ht="20.100000000000001" customHeight="1" x14ac:dyDescent="0.2">
      <c r="A12" s="15">
        <f t="shared" si="0"/>
        <v>2025</v>
      </c>
      <c r="B12" s="13">
        <f>+B11</f>
        <v>45816</v>
      </c>
      <c r="C12" s="12">
        <f t="shared" si="1"/>
        <v>29540</v>
      </c>
      <c r="D12" s="12" t="s">
        <v>46</v>
      </c>
      <c r="E12" s="24" t="s">
        <v>7</v>
      </c>
      <c r="F12" s="24" t="s">
        <v>10</v>
      </c>
      <c r="G12" s="39" t="s">
        <v>118</v>
      </c>
      <c r="H12" s="25" t="s">
        <v>42</v>
      </c>
      <c r="I12" s="43" t="s">
        <v>35</v>
      </c>
      <c r="J12" s="43"/>
      <c r="K12" s="21" t="s">
        <v>62</v>
      </c>
      <c r="L12" s="23" t="s">
        <v>111</v>
      </c>
      <c r="M12" s="26"/>
      <c r="N12" s="18" t="str">
        <f t="shared" si="2"/>
        <v>20250608_29540_kson_koz_danse</v>
      </c>
      <c r="O12" s="14" t="str">
        <f t="shared" si="3"/>
        <v>20250608_29540_kson_kda_11</v>
      </c>
      <c r="P12" s="24" t="s">
        <v>47</v>
      </c>
      <c r="Q12" s="24" t="s">
        <v>116</v>
      </c>
      <c r="R12" s="27"/>
      <c r="S12" s="28"/>
      <c r="T12" s="29"/>
      <c r="U12" s="28"/>
      <c r="V12" s="24"/>
      <c r="W12" s="24" t="s">
        <v>120</v>
      </c>
    </row>
    <row r="13" spans="1:26" ht="20.100000000000001" customHeight="1" x14ac:dyDescent="0.2">
      <c r="A13" s="15">
        <f t="shared" si="0"/>
        <v>2025</v>
      </c>
      <c r="B13" s="13">
        <v>45816</v>
      </c>
      <c r="C13" s="12">
        <f t="shared" si="1"/>
        <v>29540</v>
      </c>
      <c r="D13" s="12" t="s">
        <v>46</v>
      </c>
      <c r="E13" s="24" t="s">
        <v>7</v>
      </c>
      <c r="F13" s="24" t="s">
        <v>10</v>
      </c>
      <c r="G13" s="39" t="s">
        <v>118</v>
      </c>
      <c r="H13" s="25" t="s">
        <v>42</v>
      </c>
      <c r="I13" s="43" t="s">
        <v>36</v>
      </c>
      <c r="J13" s="43"/>
      <c r="K13" s="21" t="s">
        <v>63</v>
      </c>
      <c r="L13" s="23" t="s">
        <v>112</v>
      </c>
      <c r="M13" s="26"/>
      <c r="N13" s="18" t="str">
        <f t="shared" si="2"/>
        <v>20250608_29540_kson_koz_danse</v>
      </c>
      <c r="O13" s="14" t="str">
        <f t="shared" si="3"/>
        <v>20250608_29540_kson_kda_12</v>
      </c>
      <c r="P13" s="24" t="s">
        <v>47</v>
      </c>
      <c r="Q13" s="24" t="s">
        <v>116</v>
      </c>
      <c r="R13" s="27"/>
      <c r="S13" s="28"/>
      <c r="T13" s="29"/>
      <c r="U13" s="28"/>
      <c r="V13" s="24"/>
      <c r="W13" s="24" t="s">
        <v>120</v>
      </c>
    </row>
    <row r="14" spans="1:26" ht="20.100000000000001" customHeight="1" x14ac:dyDescent="0.2">
      <c r="A14" s="15">
        <f t="shared" si="0"/>
        <v>2025</v>
      </c>
      <c r="B14" s="13">
        <v>45816</v>
      </c>
      <c r="C14" s="12">
        <f t="shared" si="1"/>
        <v>29540</v>
      </c>
      <c r="D14" s="12" t="s">
        <v>46</v>
      </c>
      <c r="E14" s="24" t="s">
        <v>7</v>
      </c>
      <c r="F14" s="24" t="s">
        <v>10</v>
      </c>
      <c r="G14" s="39" t="s">
        <v>118</v>
      </c>
      <c r="H14" s="25" t="s">
        <v>42</v>
      </c>
      <c r="I14" s="43" t="s">
        <v>37</v>
      </c>
      <c r="J14" s="43"/>
      <c r="K14" s="21" t="s">
        <v>64</v>
      </c>
      <c r="L14" s="23" t="s">
        <v>113</v>
      </c>
      <c r="M14" s="26"/>
      <c r="N14" s="18" t="str">
        <f t="shared" si="2"/>
        <v>20250608_29540_kson_koz_danse</v>
      </c>
      <c r="O14" s="14" t="str">
        <f t="shared" si="3"/>
        <v>20250608_29540_kson_kda_13</v>
      </c>
      <c r="P14" s="24" t="s">
        <v>47</v>
      </c>
      <c r="Q14" s="24" t="s">
        <v>116</v>
      </c>
      <c r="R14" s="27"/>
      <c r="S14" s="28"/>
      <c r="T14" s="29"/>
      <c r="U14" s="28"/>
      <c r="V14" s="24"/>
      <c r="W14" s="24" t="s">
        <v>120</v>
      </c>
    </row>
    <row r="15" spans="1:26" ht="20.100000000000001" customHeight="1" x14ac:dyDescent="0.2">
      <c r="A15" s="15">
        <f t="shared" si="0"/>
        <v>2025</v>
      </c>
      <c r="B15" s="13">
        <f t="shared" ref="B15:B40" si="4">+B14</f>
        <v>45816</v>
      </c>
      <c r="C15" s="12">
        <f t="shared" si="1"/>
        <v>29540</v>
      </c>
      <c r="D15" s="12" t="s">
        <v>46</v>
      </c>
      <c r="E15" s="24" t="s">
        <v>7</v>
      </c>
      <c r="F15" s="24" t="s">
        <v>10</v>
      </c>
      <c r="G15" s="39" t="s">
        <v>118</v>
      </c>
      <c r="H15" s="25" t="s">
        <v>42</v>
      </c>
      <c r="I15" s="43" t="s">
        <v>25</v>
      </c>
      <c r="J15" s="43"/>
      <c r="K15" s="21" t="s">
        <v>52</v>
      </c>
      <c r="L15" s="23" t="s">
        <v>101</v>
      </c>
      <c r="M15" s="26"/>
      <c r="N15" s="18" t="str">
        <f t="shared" si="2"/>
        <v>20250608_29540_kson_koz_marche</v>
      </c>
      <c r="O15" s="14" t="str">
        <f t="shared" si="3"/>
        <v>20250608_29540_kson_kma_01</v>
      </c>
      <c r="P15" s="24" t="s">
        <v>114</v>
      </c>
      <c r="Q15" s="24"/>
      <c r="R15" s="27"/>
      <c r="S15" s="28"/>
      <c r="T15" s="29"/>
      <c r="U15" s="28"/>
      <c r="V15" s="24"/>
      <c r="W15" s="24" t="s">
        <v>120</v>
      </c>
    </row>
    <row r="16" spans="1:26" ht="20.100000000000001" customHeight="1" x14ac:dyDescent="0.2">
      <c r="A16" s="15">
        <f t="shared" si="0"/>
        <v>2025</v>
      </c>
      <c r="B16" s="13">
        <f t="shared" si="4"/>
        <v>45816</v>
      </c>
      <c r="C16" s="12">
        <f t="shared" si="1"/>
        <v>29540</v>
      </c>
      <c r="D16" s="12" t="s">
        <v>46</v>
      </c>
      <c r="E16" s="24" t="s">
        <v>7</v>
      </c>
      <c r="F16" s="24" t="s">
        <v>10</v>
      </c>
      <c r="G16" s="39" t="s">
        <v>118</v>
      </c>
      <c r="H16" s="25" t="s">
        <v>42</v>
      </c>
      <c r="I16" s="43" t="s">
        <v>26</v>
      </c>
      <c r="J16" s="43"/>
      <c r="K16" s="21" t="s">
        <v>53</v>
      </c>
      <c r="L16" s="23" t="s">
        <v>102</v>
      </c>
      <c r="M16" s="26"/>
      <c r="N16" s="18" t="str">
        <f t="shared" si="2"/>
        <v>20250608_29540_kson_koz_marche</v>
      </c>
      <c r="O16" s="14" t="str">
        <f t="shared" si="3"/>
        <v>20250608_29540_kson_kma_02</v>
      </c>
      <c r="P16" s="24" t="s">
        <v>114</v>
      </c>
      <c r="Q16" s="24"/>
      <c r="R16" s="27"/>
      <c r="S16" s="28"/>
      <c r="T16" s="29"/>
      <c r="U16" s="28"/>
      <c r="V16" s="24"/>
      <c r="W16" s="24" t="s">
        <v>120</v>
      </c>
    </row>
    <row r="17" spans="1:23" ht="20.100000000000001" customHeight="1" x14ac:dyDescent="0.2">
      <c r="A17" s="15">
        <f t="shared" si="0"/>
        <v>2025</v>
      </c>
      <c r="B17" s="13">
        <f t="shared" si="4"/>
        <v>45816</v>
      </c>
      <c r="C17" s="12">
        <f t="shared" si="1"/>
        <v>29540</v>
      </c>
      <c r="D17" s="12" t="s">
        <v>46</v>
      </c>
      <c r="E17" s="24" t="s">
        <v>7</v>
      </c>
      <c r="F17" s="24" t="s">
        <v>10</v>
      </c>
      <c r="G17" s="39" t="s">
        <v>118</v>
      </c>
      <c r="H17" s="25" t="s">
        <v>42</v>
      </c>
      <c r="I17" s="43" t="s">
        <v>27</v>
      </c>
      <c r="J17" s="43"/>
      <c r="K17" s="21" t="s">
        <v>54</v>
      </c>
      <c r="L17" s="23" t="s">
        <v>103</v>
      </c>
      <c r="M17" s="26"/>
      <c r="N17" s="18" t="str">
        <f t="shared" si="2"/>
        <v>20250608_29540_kson_koz_marche</v>
      </c>
      <c r="O17" s="14" t="str">
        <f t="shared" si="3"/>
        <v>20250608_29540_kson_kma_03</v>
      </c>
      <c r="P17" s="24" t="s">
        <v>114</v>
      </c>
      <c r="Q17" s="24"/>
      <c r="R17" s="27"/>
      <c r="S17" s="28"/>
      <c r="T17" s="29"/>
      <c r="U17" s="28"/>
      <c r="V17" s="24" t="s">
        <v>119</v>
      </c>
      <c r="W17" s="24" t="s">
        <v>120</v>
      </c>
    </row>
    <row r="18" spans="1:23" ht="20.100000000000001" customHeight="1" x14ac:dyDescent="0.2">
      <c r="A18" s="15">
        <f t="shared" si="0"/>
        <v>2025</v>
      </c>
      <c r="B18" s="13">
        <f t="shared" si="4"/>
        <v>45816</v>
      </c>
      <c r="C18" s="12">
        <f t="shared" si="1"/>
        <v>29540</v>
      </c>
      <c r="D18" s="12" t="s">
        <v>46</v>
      </c>
      <c r="E18" s="24" t="s">
        <v>7</v>
      </c>
      <c r="F18" s="24" t="s">
        <v>10</v>
      </c>
      <c r="G18" s="39" t="s">
        <v>118</v>
      </c>
      <c r="H18" s="25" t="s">
        <v>42</v>
      </c>
      <c r="I18" s="43" t="s">
        <v>28</v>
      </c>
      <c r="J18" s="43"/>
      <c r="K18" s="21" t="s">
        <v>55</v>
      </c>
      <c r="L18" s="23" t="s">
        <v>104</v>
      </c>
      <c r="M18" s="26"/>
      <c r="N18" s="18" t="str">
        <f t="shared" si="2"/>
        <v>20250608_29540_kson_koz_marche</v>
      </c>
      <c r="O18" s="14" t="str">
        <f t="shared" si="3"/>
        <v>20250608_29540_kson_kma_04</v>
      </c>
      <c r="P18" s="24" t="s">
        <v>114</v>
      </c>
      <c r="Q18" s="24"/>
      <c r="R18" s="27"/>
      <c r="S18" s="28"/>
      <c r="T18" s="29"/>
      <c r="U18" s="28"/>
      <c r="V18" s="24" t="s">
        <v>119</v>
      </c>
      <c r="W18" s="24" t="s">
        <v>120</v>
      </c>
    </row>
    <row r="19" spans="1:23" ht="20.100000000000001" customHeight="1" x14ac:dyDescent="0.2">
      <c r="A19" s="15">
        <f t="shared" si="0"/>
        <v>2025</v>
      </c>
      <c r="B19" s="13">
        <f t="shared" si="4"/>
        <v>45816</v>
      </c>
      <c r="C19" s="12">
        <f t="shared" si="1"/>
        <v>29540</v>
      </c>
      <c r="D19" s="12" t="s">
        <v>46</v>
      </c>
      <c r="E19" s="24" t="s">
        <v>7</v>
      </c>
      <c r="F19" s="24" t="s">
        <v>10</v>
      </c>
      <c r="G19" s="39" t="s">
        <v>118</v>
      </c>
      <c r="H19" s="25" t="s">
        <v>42</v>
      </c>
      <c r="I19" s="43" t="s">
        <v>29</v>
      </c>
      <c r="J19" s="43"/>
      <c r="K19" s="21" t="s">
        <v>56</v>
      </c>
      <c r="L19" s="23" t="s">
        <v>105</v>
      </c>
      <c r="M19" s="26"/>
      <c r="N19" s="18" t="str">
        <f t="shared" si="2"/>
        <v>20250608_29540_kson_koz_marche</v>
      </c>
      <c r="O19" s="14" t="str">
        <f t="shared" si="3"/>
        <v>20250608_29540_kson_kma_05</v>
      </c>
      <c r="P19" s="24" t="s">
        <v>114</v>
      </c>
      <c r="Q19" s="24"/>
      <c r="R19" s="27"/>
      <c r="S19" s="28"/>
      <c r="T19" s="29"/>
      <c r="U19" s="28"/>
      <c r="V19" s="24"/>
      <c r="W19" s="24" t="s">
        <v>120</v>
      </c>
    </row>
    <row r="20" spans="1:23" ht="20.100000000000001" customHeight="1" x14ac:dyDescent="0.2">
      <c r="A20" s="15">
        <f t="shared" si="0"/>
        <v>2025</v>
      </c>
      <c r="B20" s="13">
        <f t="shared" si="4"/>
        <v>45816</v>
      </c>
      <c r="C20" s="12">
        <f t="shared" si="1"/>
        <v>29540</v>
      </c>
      <c r="D20" s="12" t="s">
        <v>46</v>
      </c>
      <c r="E20" s="24" t="s">
        <v>7</v>
      </c>
      <c r="F20" s="24" t="s">
        <v>10</v>
      </c>
      <c r="G20" s="39" t="s">
        <v>118</v>
      </c>
      <c r="H20" s="25" t="s">
        <v>42</v>
      </c>
      <c r="I20" s="43" t="s">
        <v>30</v>
      </c>
      <c r="J20" s="43"/>
      <c r="K20" s="21" t="s">
        <v>57</v>
      </c>
      <c r="L20" s="23" t="s">
        <v>106</v>
      </c>
      <c r="M20" s="26"/>
      <c r="N20" s="18" t="str">
        <f t="shared" si="2"/>
        <v>20250608_29540_kson_koz_marche</v>
      </c>
      <c r="O20" s="14" t="str">
        <f t="shared" si="3"/>
        <v>20250608_29540_kson_kma_06</v>
      </c>
      <c r="P20" s="24" t="s">
        <v>114</v>
      </c>
      <c r="Q20" s="24"/>
      <c r="R20" s="27"/>
      <c r="S20" s="28"/>
      <c r="T20" s="29"/>
      <c r="U20" s="28"/>
      <c r="V20" s="24"/>
      <c r="W20" s="24" t="s">
        <v>120</v>
      </c>
    </row>
    <row r="21" spans="1:23" ht="20.100000000000001" customHeight="1" x14ac:dyDescent="0.2">
      <c r="A21" s="15">
        <f t="shared" si="0"/>
        <v>2025</v>
      </c>
      <c r="B21" s="13">
        <f t="shared" si="4"/>
        <v>45816</v>
      </c>
      <c r="C21" s="12">
        <f t="shared" si="1"/>
        <v>29540</v>
      </c>
      <c r="D21" s="12" t="s">
        <v>46</v>
      </c>
      <c r="E21" s="24" t="s">
        <v>7</v>
      </c>
      <c r="F21" s="24" t="s">
        <v>10</v>
      </c>
      <c r="G21" s="39" t="s">
        <v>118</v>
      </c>
      <c r="H21" s="25" t="s">
        <v>42</v>
      </c>
      <c r="I21" s="43" t="s">
        <v>31</v>
      </c>
      <c r="J21" s="43"/>
      <c r="K21" s="21" t="s">
        <v>58</v>
      </c>
      <c r="L21" s="23" t="s">
        <v>107</v>
      </c>
      <c r="M21" s="26"/>
      <c r="N21" s="18" t="str">
        <f t="shared" si="2"/>
        <v>20250608_29540_kson_koz_marche</v>
      </c>
      <c r="O21" s="14" t="str">
        <f t="shared" si="3"/>
        <v>20250608_29540_kson_kma_07</v>
      </c>
      <c r="P21" s="24" t="s">
        <v>114</v>
      </c>
      <c r="Q21" s="24"/>
      <c r="R21" s="27"/>
      <c r="S21" s="28"/>
      <c r="T21" s="29"/>
      <c r="U21" s="28"/>
      <c r="V21" s="24"/>
      <c r="W21" s="24" t="s">
        <v>120</v>
      </c>
    </row>
    <row r="22" spans="1:23" ht="20.100000000000001" customHeight="1" x14ac:dyDescent="0.2">
      <c r="A22" s="15">
        <f t="shared" si="0"/>
        <v>2025</v>
      </c>
      <c r="B22" s="13">
        <f t="shared" si="4"/>
        <v>45816</v>
      </c>
      <c r="C22" s="12">
        <f t="shared" si="1"/>
        <v>29540</v>
      </c>
      <c r="D22" s="12" t="s">
        <v>46</v>
      </c>
      <c r="E22" s="24" t="s">
        <v>7</v>
      </c>
      <c r="F22" s="24" t="s">
        <v>10</v>
      </c>
      <c r="G22" s="39" t="s">
        <v>118</v>
      </c>
      <c r="H22" s="25" t="s">
        <v>42</v>
      </c>
      <c r="I22" s="43" t="s">
        <v>32</v>
      </c>
      <c r="J22" s="43"/>
      <c r="K22" s="21" t="s">
        <v>59</v>
      </c>
      <c r="L22" s="23" t="s">
        <v>108</v>
      </c>
      <c r="M22" s="26"/>
      <c r="N22" s="18" t="str">
        <f t="shared" si="2"/>
        <v>20250608_29540_kson_koz_marche</v>
      </c>
      <c r="O22" s="14" t="str">
        <f t="shared" si="3"/>
        <v>20250608_29540_kson_kma_08</v>
      </c>
      <c r="P22" s="24" t="s">
        <v>114</v>
      </c>
      <c r="Q22" s="24"/>
      <c r="R22" s="27"/>
      <c r="S22" s="28"/>
      <c r="T22" s="29"/>
      <c r="U22" s="28"/>
      <c r="V22" s="24"/>
      <c r="W22" s="24" t="s">
        <v>120</v>
      </c>
    </row>
    <row r="23" spans="1:23" ht="20.100000000000001" customHeight="1" x14ac:dyDescent="0.2">
      <c r="A23" s="15">
        <f t="shared" si="0"/>
        <v>2025</v>
      </c>
      <c r="B23" s="13">
        <f t="shared" si="4"/>
        <v>45816</v>
      </c>
      <c r="C23" s="12">
        <f t="shared" si="1"/>
        <v>29540</v>
      </c>
      <c r="D23" s="12" t="s">
        <v>46</v>
      </c>
      <c r="E23" s="24" t="s">
        <v>7</v>
      </c>
      <c r="F23" s="24" t="s">
        <v>10</v>
      </c>
      <c r="G23" s="39" t="s">
        <v>118</v>
      </c>
      <c r="H23" s="25" t="s">
        <v>42</v>
      </c>
      <c r="I23" s="43" t="s">
        <v>33</v>
      </c>
      <c r="J23" s="43"/>
      <c r="K23" s="21" t="s">
        <v>60</v>
      </c>
      <c r="L23" s="23" t="s">
        <v>109</v>
      </c>
      <c r="M23" s="26"/>
      <c r="N23" s="18" t="str">
        <f t="shared" si="2"/>
        <v>20250608_29540_kson_koz_marche</v>
      </c>
      <c r="O23" s="14" t="str">
        <f t="shared" si="3"/>
        <v>20250608_29540_kson_kma_09</v>
      </c>
      <c r="P23" s="24" t="s">
        <v>114</v>
      </c>
      <c r="Q23" s="24"/>
      <c r="R23" s="27"/>
      <c r="S23" s="28"/>
      <c r="T23" s="29"/>
      <c r="U23" s="28"/>
      <c r="V23" s="24"/>
      <c r="W23" s="24" t="s">
        <v>120</v>
      </c>
    </row>
    <row r="24" spans="1:23" ht="20.100000000000001" customHeight="1" x14ac:dyDescent="0.2">
      <c r="A24" s="15">
        <f t="shared" si="0"/>
        <v>2025</v>
      </c>
      <c r="B24" s="13">
        <f t="shared" si="4"/>
        <v>45816</v>
      </c>
      <c r="C24" s="12">
        <f t="shared" si="1"/>
        <v>29540</v>
      </c>
      <c r="D24" s="12" t="s">
        <v>46</v>
      </c>
      <c r="E24" s="24" t="s">
        <v>7</v>
      </c>
      <c r="F24" s="24" t="s">
        <v>10</v>
      </c>
      <c r="G24" s="39" t="s">
        <v>118</v>
      </c>
      <c r="H24" s="25" t="s">
        <v>42</v>
      </c>
      <c r="I24" s="43" t="s">
        <v>34</v>
      </c>
      <c r="J24" s="43"/>
      <c r="K24" s="21" t="s">
        <v>61</v>
      </c>
      <c r="L24" s="23" t="s">
        <v>110</v>
      </c>
      <c r="M24" s="26"/>
      <c r="N24" s="18" t="str">
        <f t="shared" si="2"/>
        <v>20250608_29540_kson_koz_marche</v>
      </c>
      <c r="O24" s="14" t="str">
        <f t="shared" si="3"/>
        <v>20250608_29540_kson_kma_10</v>
      </c>
      <c r="P24" s="24" t="s">
        <v>114</v>
      </c>
      <c r="Q24" s="24"/>
      <c r="R24" s="27"/>
      <c r="S24" s="28"/>
      <c r="T24" s="29"/>
      <c r="U24" s="28"/>
      <c r="V24" s="24"/>
      <c r="W24" s="24" t="s">
        <v>120</v>
      </c>
    </row>
    <row r="25" spans="1:23" ht="20.100000000000001" customHeight="1" x14ac:dyDescent="0.2">
      <c r="A25" s="15">
        <f t="shared" si="0"/>
        <v>2025</v>
      </c>
      <c r="B25" s="13">
        <f t="shared" si="4"/>
        <v>45816</v>
      </c>
      <c r="C25" s="12">
        <f t="shared" si="1"/>
        <v>29540</v>
      </c>
      <c r="D25" s="12" t="s">
        <v>46</v>
      </c>
      <c r="E25" s="24" t="s">
        <v>7</v>
      </c>
      <c r="F25" s="24" t="s">
        <v>10</v>
      </c>
      <c r="G25" s="39" t="s">
        <v>118</v>
      </c>
      <c r="H25" s="25" t="s">
        <v>42</v>
      </c>
      <c r="I25" s="43" t="s">
        <v>35</v>
      </c>
      <c r="J25" s="43"/>
      <c r="K25" s="21" t="s">
        <v>62</v>
      </c>
      <c r="L25" s="23" t="s">
        <v>111</v>
      </c>
      <c r="M25" s="26"/>
      <c r="N25" s="18" t="str">
        <f t="shared" si="2"/>
        <v>20250608_29540_kson_koz_marche</v>
      </c>
      <c r="O25" s="14" t="str">
        <f t="shared" si="3"/>
        <v>20250608_29540_kson_kma_11</v>
      </c>
      <c r="P25" s="24" t="s">
        <v>114</v>
      </c>
      <c r="Q25" s="24"/>
      <c r="R25" s="27"/>
      <c r="S25" s="28"/>
      <c r="T25" s="29"/>
      <c r="U25" s="28"/>
      <c r="V25" s="24"/>
      <c r="W25" s="24" t="s">
        <v>120</v>
      </c>
    </row>
    <row r="26" spans="1:23" ht="20.100000000000001" customHeight="1" x14ac:dyDescent="0.2">
      <c r="A26" s="15">
        <f t="shared" si="0"/>
        <v>2025</v>
      </c>
      <c r="B26" s="13">
        <f t="shared" si="4"/>
        <v>45816</v>
      </c>
      <c r="C26" s="12">
        <f t="shared" si="1"/>
        <v>29540</v>
      </c>
      <c r="D26" s="12" t="s">
        <v>46</v>
      </c>
      <c r="E26" s="24" t="s">
        <v>7</v>
      </c>
      <c r="F26" s="24" t="s">
        <v>10</v>
      </c>
      <c r="G26" s="39" t="s">
        <v>118</v>
      </c>
      <c r="H26" s="25" t="s">
        <v>42</v>
      </c>
      <c r="I26" s="43" t="s">
        <v>36</v>
      </c>
      <c r="J26" s="43"/>
      <c r="K26" s="21" t="s">
        <v>63</v>
      </c>
      <c r="L26" s="23" t="s">
        <v>112</v>
      </c>
      <c r="M26" s="26"/>
      <c r="N26" s="18" t="str">
        <f t="shared" si="2"/>
        <v>20250608_29540_kson_koz_marche</v>
      </c>
      <c r="O26" s="14" t="str">
        <f t="shared" si="3"/>
        <v>20250608_29540_kson_kma_12</v>
      </c>
      <c r="P26" s="24" t="s">
        <v>114</v>
      </c>
      <c r="Q26" s="24"/>
      <c r="R26" s="27"/>
      <c r="S26" s="28"/>
      <c r="T26" s="29"/>
      <c r="U26" s="28"/>
      <c r="V26" s="24"/>
      <c r="W26" s="24" t="s">
        <v>120</v>
      </c>
    </row>
    <row r="27" spans="1:23" ht="20.100000000000001" customHeight="1" x14ac:dyDescent="0.2">
      <c r="A27" s="15">
        <f t="shared" si="0"/>
        <v>2025</v>
      </c>
      <c r="B27" s="13">
        <f t="shared" si="4"/>
        <v>45816</v>
      </c>
      <c r="C27" s="12">
        <f t="shared" si="1"/>
        <v>29540</v>
      </c>
      <c r="D27" s="12" t="s">
        <v>46</v>
      </c>
      <c r="E27" s="24" t="s">
        <v>7</v>
      </c>
      <c r="F27" s="24" t="s">
        <v>10</v>
      </c>
      <c r="G27" s="39" t="s">
        <v>118</v>
      </c>
      <c r="H27" s="25" t="s">
        <v>42</v>
      </c>
      <c r="I27" s="43" t="s">
        <v>37</v>
      </c>
      <c r="J27" s="43"/>
      <c r="K27" s="21" t="s">
        <v>64</v>
      </c>
      <c r="L27" s="23" t="s">
        <v>113</v>
      </c>
      <c r="M27" s="26"/>
      <c r="N27" s="18" t="str">
        <f t="shared" si="2"/>
        <v>20250608_29540_kson_koz_marche</v>
      </c>
      <c r="O27" s="14" t="str">
        <f t="shared" si="3"/>
        <v>20250608_29540_kson_kma_13</v>
      </c>
      <c r="P27" s="24" t="s">
        <v>114</v>
      </c>
      <c r="Q27" s="24"/>
      <c r="R27" s="27"/>
      <c r="S27" s="28"/>
      <c r="T27" s="29"/>
      <c r="U27" s="28"/>
      <c r="V27" s="24"/>
      <c r="W27" s="24" t="s">
        <v>120</v>
      </c>
    </row>
    <row r="28" spans="1:23" ht="20.100000000000001" customHeight="1" x14ac:dyDescent="0.2">
      <c r="A28" s="15">
        <f t="shared" si="0"/>
        <v>2025</v>
      </c>
      <c r="B28" s="13">
        <f t="shared" si="4"/>
        <v>45816</v>
      </c>
      <c r="C28" s="12">
        <f t="shared" si="1"/>
        <v>29540</v>
      </c>
      <c r="D28" s="12" t="s">
        <v>46</v>
      </c>
      <c r="E28" s="24" t="s">
        <v>7</v>
      </c>
      <c r="F28" s="24" t="s">
        <v>10</v>
      </c>
      <c r="G28" s="39" t="s">
        <v>118</v>
      </c>
      <c r="H28" s="25" t="s">
        <v>42</v>
      </c>
      <c r="I28" s="43" t="s">
        <v>25</v>
      </c>
      <c r="J28" s="43"/>
      <c r="K28" s="21" t="s">
        <v>52</v>
      </c>
      <c r="L28" s="23" t="s">
        <v>101</v>
      </c>
      <c r="M28" s="26"/>
      <c r="N28" s="18" t="str">
        <f t="shared" si="2"/>
        <v>20250608_29540_kson_koz_mélodie</v>
      </c>
      <c r="O28" s="14" t="str">
        <f t="shared" si="3"/>
        <v>20250608_29540_kson_kme_01</v>
      </c>
      <c r="P28" s="24" t="s">
        <v>115</v>
      </c>
      <c r="Q28" s="24"/>
      <c r="R28" s="27"/>
      <c r="S28" s="28"/>
      <c r="T28" s="29"/>
      <c r="U28" s="28"/>
      <c r="V28" s="24"/>
      <c r="W28" s="24" t="s">
        <v>120</v>
      </c>
    </row>
    <row r="29" spans="1:23" ht="20.100000000000001" customHeight="1" x14ac:dyDescent="0.2">
      <c r="A29" s="15">
        <f t="shared" si="0"/>
        <v>2025</v>
      </c>
      <c r="B29" s="13">
        <f t="shared" si="4"/>
        <v>45816</v>
      </c>
      <c r="C29" s="12">
        <f t="shared" si="1"/>
        <v>29540</v>
      </c>
      <c r="D29" s="12" t="s">
        <v>46</v>
      </c>
      <c r="E29" s="24" t="s">
        <v>7</v>
      </c>
      <c r="F29" s="24" t="s">
        <v>10</v>
      </c>
      <c r="G29" s="39" t="s">
        <v>118</v>
      </c>
      <c r="H29" s="25" t="s">
        <v>42</v>
      </c>
      <c r="I29" s="43" t="s">
        <v>26</v>
      </c>
      <c r="J29" s="43"/>
      <c r="K29" s="21" t="s">
        <v>53</v>
      </c>
      <c r="L29" s="23" t="s">
        <v>102</v>
      </c>
      <c r="M29" s="26"/>
      <c r="N29" s="18" t="str">
        <f t="shared" si="2"/>
        <v>20250608_29540_kson_koz_mélodie</v>
      </c>
      <c r="O29" s="14" t="str">
        <f t="shared" si="3"/>
        <v>20250608_29540_kson_kme_02</v>
      </c>
      <c r="P29" s="24" t="s">
        <v>115</v>
      </c>
      <c r="Q29" s="24"/>
      <c r="R29" s="27"/>
      <c r="S29" s="31"/>
      <c r="T29" s="28"/>
      <c r="U29" s="31"/>
      <c r="V29" s="24"/>
      <c r="W29" s="24" t="s">
        <v>120</v>
      </c>
    </row>
    <row r="30" spans="1:23" ht="20.100000000000001" customHeight="1" x14ac:dyDescent="0.2">
      <c r="A30" s="15">
        <f t="shared" si="0"/>
        <v>2025</v>
      </c>
      <c r="B30" s="13">
        <f t="shared" si="4"/>
        <v>45816</v>
      </c>
      <c r="C30" s="12">
        <f t="shared" si="1"/>
        <v>29540</v>
      </c>
      <c r="D30" s="12" t="s">
        <v>46</v>
      </c>
      <c r="E30" s="24" t="s">
        <v>7</v>
      </c>
      <c r="F30" s="24" t="s">
        <v>10</v>
      </c>
      <c r="G30" s="39" t="s">
        <v>118</v>
      </c>
      <c r="H30" s="25" t="s">
        <v>42</v>
      </c>
      <c r="I30" s="43" t="s">
        <v>27</v>
      </c>
      <c r="J30" s="43"/>
      <c r="K30" s="21" t="s">
        <v>54</v>
      </c>
      <c r="L30" s="23" t="s">
        <v>103</v>
      </c>
      <c r="M30" s="26"/>
      <c r="N30" s="18" t="str">
        <f t="shared" si="2"/>
        <v>20250608_29540_kson_koz_mélodie</v>
      </c>
      <c r="O30" s="14" t="str">
        <f t="shared" si="3"/>
        <v>20250608_29540_kson_kme_03</v>
      </c>
      <c r="P30" s="24" t="s">
        <v>115</v>
      </c>
      <c r="Q30" s="24"/>
      <c r="R30" s="27"/>
      <c r="S30" s="28"/>
      <c r="T30" s="29"/>
      <c r="U30" s="28"/>
      <c r="V30" s="24" t="s">
        <v>119</v>
      </c>
      <c r="W30" s="24" t="s">
        <v>120</v>
      </c>
    </row>
    <row r="31" spans="1:23" ht="20.100000000000001" customHeight="1" x14ac:dyDescent="0.2">
      <c r="A31" s="15">
        <f t="shared" si="0"/>
        <v>2025</v>
      </c>
      <c r="B31" s="13">
        <f t="shared" si="4"/>
        <v>45816</v>
      </c>
      <c r="C31" s="12">
        <f t="shared" si="1"/>
        <v>29540</v>
      </c>
      <c r="D31" s="12" t="s">
        <v>46</v>
      </c>
      <c r="E31" s="24" t="s">
        <v>7</v>
      </c>
      <c r="F31" s="24" t="s">
        <v>10</v>
      </c>
      <c r="G31" s="39" t="s">
        <v>118</v>
      </c>
      <c r="H31" s="25" t="s">
        <v>42</v>
      </c>
      <c r="I31" s="43" t="s">
        <v>28</v>
      </c>
      <c r="J31" s="43"/>
      <c r="K31" s="21" t="s">
        <v>55</v>
      </c>
      <c r="L31" s="23" t="s">
        <v>104</v>
      </c>
      <c r="M31" s="26"/>
      <c r="N31" s="18" t="str">
        <f t="shared" si="2"/>
        <v>20250608_29540_kson_koz_mélodie</v>
      </c>
      <c r="O31" s="14" t="str">
        <f t="shared" si="3"/>
        <v>20250608_29540_kson_kme_04</v>
      </c>
      <c r="P31" s="24" t="s">
        <v>115</v>
      </c>
      <c r="Q31" s="24"/>
      <c r="R31" s="27"/>
      <c r="S31" s="28"/>
      <c r="T31" s="29"/>
      <c r="U31" s="28"/>
      <c r="V31" s="24" t="s">
        <v>119</v>
      </c>
      <c r="W31" s="24" t="s">
        <v>120</v>
      </c>
    </row>
    <row r="32" spans="1:23" ht="20.100000000000001" customHeight="1" x14ac:dyDescent="0.2">
      <c r="A32" s="15">
        <f t="shared" si="0"/>
        <v>2025</v>
      </c>
      <c r="B32" s="13">
        <f t="shared" si="4"/>
        <v>45816</v>
      </c>
      <c r="C32" s="12">
        <f t="shared" si="1"/>
        <v>29540</v>
      </c>
      <c r="D32" s="12" t="s">
        <v>46</v>
      </c>
      <c r="E32" s="24" t="s">
        <v>7</v>
      </c>
      <c r="F32" s="24" t="s">
        <v>10</v>
      </c>
      <c r="G32" s="39" t="s">
        <v>118</v>
      </c>
      <c r="H32" s="25" t="s">
        <v>42</v>
      </c>
      <c r="I32" s="43" t="s">
        <v>29</v>
      </c>
      <c r="J32" s="43"/>
      <c r="K32" s="21" t="s">
        <v>56</v>
      </c>
      <c r="L32" s="23" t="s">
        <v>105</v>
      </c>
      <c r="M32" s="26"/>
      <c r="N32" s="18" t="str">
        <f t="shared" si="2"/>
        <v>20250608_29540_kson_koz_mélodie</v>
      </c>
      <c r="O32" s="14" t="str">
        <f t="shared" si="3"/>
        <v>20250608_29540_kson_kme_05</v>
      </c>
      <c r="P32" s="24" t="s">
        <v>115</v>
      </c>
      <c r="Q32" s="24"/>
      <c r="R32" s="27"/>
      <c r="S32" s="31"/>
      <c r="T32" s="29"/>
      <c r="U32" s="31"/>
      <c r="V32" s="24"/>
      <c r="W32" s="24" t="s">
        <v>120</v>
      </c>
    </row>
    <row r="33" spans="1:23" ht="20.100000000000001" customHeight="1" x14ac:dyDescent="0.2">
      <c r="A33" s="15">
        <f t="shared" si="0"/>
        <v>2025</v>
      </c>
      <c r="B33" s="13">
        <f t="shared" si="4"/>
        <v>45816</v>
      </c>
      <c r="C33" s="12">
        <f t="shared" si="1"/>
        <v>29540</v>
      </c>
      <c r="D33" s="12" t="s">
        <v>46</v>
      </c>
      <c r="E33" s="24" t="s">
        <v>7</v>
      </c>
      <c r="F33" s="24" t="s">
        <v>10</v>
      </c>
      <c r="G33" s="39" t="s">
        <v>118</v>
      </c>
      <c r="H33" s="25" t="s">
        <v>42</v>
      </c>
      <c r="I33" s="43" t="s">
        <v>30</v>
      </c>
      <c r="J33" s="43"/>
      <c r="K33" s="21" t="s">
        <v>57</v>
      </c>
      <c r="L33" s="23" t="s">
        <v>106</v>
      </c>
      <c r="M33" s="26"/>
      <c r="N33" s="18" t="str">
        <f t="shared" si="2"/>
        <v>20250608_29540_kson_koz_mélodie</v>
      </c>
      <c r="O33" s="14" t="str">
        <f t="shared" si="3"/>
        <v>20250608_29540_kson_kme_06</v>
      </c>
      <c r="P33" s="24" t="s">
        <v>115</v>
      </c>
      <c r="Q33" s="24"/>
      <c r="R33" s="27"/>
      <c r="S33" s="28"/>
      <c r="T33" s="29"/>
      <c r="U33" s="28"/>
      <c r="V33" s="24"/>
      <c r="W33" s="24" t="s">
        <v>120</v>
      </c>
    </row>
    <row r="34" spans="1:23" ht="20.100000000000001" customHeight="1" x14ac:dyDescent="0.2">
      <c r="A34" s="15">
        <f t="shared" si="0"/>
        <v>2025</v>
      </c>
      <c r="B34" s="13">
        <f t="shared" si="4"/>
        <v>45816</v>
      </c>
      <c r="C34" s="12">
        <f t="shared" si="1"/>
        <v>29540</v>
      </c>
      <c r="D34" s="12" t="s">
        <v>46</v>
      </c>
      <c r="E34" s="24" t="s">
        <v>7</v>
      </c>
      <c r="F34" s="24" t="s">
        <v>10</v>
      </c>
      <c r="G34" s="39" t="s">
        <v>118</v>
      </c>
      <c r="H34" s="25" t="s">
        <v>42</v>
      </c>
      <c r="I34" s="43" t="s">
        <v>31</v>
      </c>
      <c r="J34" s="43"/>
      <c r="K34" s="21" t="s">
        <v>58</v>
      </c>
      <c r="L34" s="23" t="s">
        <v>107</v>
      </c>
      <c r="M34" s="26"/>
      <c r="N34" s="18" t="str">
        <f t="shared" si="2"/>
        <v>20250608_29540_kson_koz_mélodie</v>
      </c>
      <c r="O34" s="14" t="str">
        <f t="shared" si="3"/>
        <v>20250608_29540_kson_kme_07</v>
      </c>
      <c r="P34" s="24" t="s">
        <v>115</v>
      </c>
      <c r="Q34" s="24"/>
      <c r="R34" s="27"/>
      <c r="S34" s="28"/>
      <c r="T34" s="29"/>
      <c r="U34" s="28"/>
      <c r="V34" s="24"/>
      <c r="W34" s="24" t="s">
        <v>120</v>
      </c>
    </row>
    <row r="35" spans="1:23" ht="20.100000000000001" customHeight="1" x14ac:dyDescent="0.2">
      <c r="A35" s="15">
        <f t="shared" si="0"/>
        <v>2025</v>
      </c>
      <c r="B35" s="13">
        <f t="shared" si="4"/>
        <v>45816</v>
      </c>
      <c r="C35" s="12">
        <f t="shared" si="1"/>
        <v>29540</v>
      </c>
      <c r="D35" s="12" t="s">
        <v>46</v>
      </c>
      <c r="E35" s="24" t="s">
        <v>7</v>
      </c>
      <c r="F35" s="24" t="s">
        <v>10</v>
      </c>
      <c r="G35" s="39" t="s">
        <v>118</v>
      </c>
      <c r="H35" s="25" t="s">
        <v>42</v>
      </c>
      <c r="I35" s="43" t="s">
        <v>32</v>
      </c>
      <c r="J35" s="43"/>
      <c r="K35" s="21" t="s">
        <v>59</v>
      </c>
      <c r="L35" s="23" t="s">
        <v>108</v>
      </c>
      <c r="M35" s="26"/>
      <c r="N35" s="18" t="str">
        <f t="shared" si="2"/>
        <v>20250608_29540_kson_koz_mélodie</v>
      </c>
      <c r="O35" s="14" t="str">
        <f t="shared" si="3"/>
        <v>20250608_29540_kson_kme_08</v>
      </c>
      <c r="P35" s="24" t="s">
        <v>115</v>
      </c>
      <c r="Q35" s="24"/>
      <c r="R35" s="27"/>
      <c r="S35" s="28"/>
      <c r="T35" s="29"/>
      <c r="U35" s="28"/>
      <c r="V35" s="24"/>
      <c r="W35" s="24" t="s">
        <v>120</v>
      </c>
    </row>
    <row r="36" spans="1:23" ht="20.100000000000001" customHeight="1" x14ac:dyDescent="0.2">
      <c r="A36" s="15">
        <f t="shared" si="0"/>
        <v>2025</v>
      </c>
      <c r="B36" s="13">
        <f t="shared" si="4"/>
        <v>45816</v>
      </c>
      <c r="C36" s="12">
        <f t="shared" si="1"/>
        <v>29540</v>
      </c>
      <c r="D36" s="12" t="s">
        <v>46</v>
      </c>
      <c r="E36" s="24" t="s">
        <v>7</v>
      </c>
      <c r="F36" s="24" t="s">
        <v>10</v>
      </c>
      <c r="G36" s="39" t="s">
        <v>118</v>
      </c>
      <c r="H36" s="25" t="s">
        <v>42</v>
      </c>
      <c r="I36" s="43" t="s">
        <v>33</v>
      </c>
      <c r="J36" s="43"/>
      <c r="K36" s="21" t="s">
        <v>60</v>
      </c>
      <c r="L36" s="23" t="s">
        <v>109</v>
      </c>
      <c r="M36" s="26"/>
      <c r="N36" s="18" t="str">
        <f t="shared" si="2"/>
        <v>20250608_29540_kson_koz_mélodie</v>
      </c>
      <c r="O36" s="14" t="str">
        <f t="shared" si="3"/>
        <v>20250608_29540_kson_kme_09</v>
      </c>
      <c r="P36" s="24" t="s">
        <v>115</v>
      </c>
      <c r="Q36" s="24"/>
      <c r="R36" s="27"/>
      <c r="S36" s="28"/>
      <c r="T36" s="29"/>
      <c r="U36" s="28"/>
      <c r="V36" s="24"/>
      <c r="W36" s="24" t="s">
        <v>120</v>
      </c>
    </row>
    <row r="37" spans="1:23" ht="20.100000000000001" customHeight="1" x14ac:dyDescent="0.2">
      <c r="A37" s="15">
        <f t="shared" si="0"/>
        <v>2025</v>
      </c>
      <c r="B37" s="13">
        <f t="shared" si="4"/>
        <v>45816</v>
      </c>
      <c r="C37" s="12">
        <f t="shared" si="1"/>
        <v>29540</v>
      </c>
      <c r="D37" s="12" t="s">
        <v>46</v>
      </c>
      <c r="E37" s="24" t="s">
        <v>7</v>
      </c>
      <c r="F37" s="24" t="s">
        <v>10</v>
      </c>
      <c r="G37" s="39" t="s">
        <v>118</v>
      </c>
      <c r="H37" s="25" t="s">
        <v>42</v>
      </c>
      <c r="I37" s="43" t="s">
        <v>34</v>
      </c>
      <c r="J37" s="43"/>
      <c r="K37" s="21" t="s">
        <v>61</v>
      </c>
      <c r="L37" s="23" t="s">
        <v>110</v>
      </c>
      <c r="M37" s="26"/>
      <c r="N37" s="18" t="str">
        <f t="shared" si="2"/>
        <v>20250608_29540_kson_koz_mélodie</v>
      </c>
      <c r="O37" s="14" t="str">
        <f t="shared" si="3"/>
        <v>20250608_29540_kson_kme_10</v>
      </c>
      <c r="P37" s="24" t="s">
        <v>115</v>
      </c>
      <c r="Q37" s="24"/>
      <c r="R37" s="27"/>
      <c r="S37" s="28"/>
      <c r="T37" s="29"/>
      <c r="U37" s="28"/>
      <c r="V37" s="24"/>
      <c r="W37" s="24" t="s">
        <v>120</v>
      </c>
    </row>
    <row r="38" spans="1:23" ht="20.100000000000001" customHeight="1" x14ac:dyDescent="0.2">
      <c r="A38" s="15">
        <f t="shared" si="0"/>
        <v>2025</v>
      </c>
      <c r="B38" s="13">
        <f t="shared" si="4"/>
        <v>45816</v>
      </c>
      <c r="C38" s="12">
        <f t="shared" si="1"/>
        <v>29540</v>
      </c>
      <c r="D38" s="12" t="s">
        <v>46</v>
      </c>
      <c r="E38" s="24" t="s">
        <v>7</v>
      </c>
      <c r="F38" s="24" t="s">
        <v>10</v>
      </c>
      <c r="G38" s="39" t="s">
        <v>118</v>
      </c>
      <c r="H38" s="25" t="s">
        <v>42</v>
      </c>
      <c r="I38" s="43" t="s">
        <v>35</v>
      </c>
      <c r="J38" s="43"/>
      <c r="K38" s="21" t="s">
        <v>62</v>
      </c>
      <c r="L38" s="23" t="s">
        <v>111</v>
      </c>
      <c r="M38" s="26"/>
      <c r="N38" s="18" t="str">
        <f t="shared" si="2"/>
        <v>20250608_29540_kson_koz_mélodie</v>
      </c>
      <c r="O38" s="14" t="str">
        <f t="shared" si="3"/>
        <v>20250608_29540_kson_kme_11</v>
      </c>
      <c r="P38" s="24" t="s">
        <v>115</v>
      </c>
      <c r="Q38" s="24"/>
      <c r="R38" s="27"/>
      <c r="S38" s="28"/>
      <c r="T38" s="29"/>
      <c r="U38" s="28"/>
      <c r="V38" s="24"/>
      <c r="W38" s="24" t="s">
        <v>120</v>
      </c>
    </row>
    <row r="39" spans="1:23" ht="20.100000000000001" customHeight="1" x14ac:dyDescent="0.2">
      <c r="A39" s="15">
        <f t="shared" si="0"/>
        <v>2025</v>
      </c>
      <c r="B39" s="13">
        <f t="shared" si="4"/>
        <v>45816</v>
      </c>
      <c r="C39" s="12">
        <f t="shared" si="1"/>
        <v>29540</v>
      </c>
      <c r="D39" s="12" t="s">
        <v>46</v>
      </c>
      <c r="E39" s="24" t="s">
        <v>7</v>
      </c>
      <c r="F39" s="24" t="s">
        <v>10</v>
      </c>
      <c r="G39" s="39" t="s">
        <v>118</v>
      </c>
      <c r="H39" s="25" t="s">
        <v>42</v>
      </c>
      <c r="I39" s="43" t="s">
        <v>36</v>
      </c>
      <c r="J39" s="43"/>
      <c r="K39" s="21" t="s">
        <v>63</v>
      </c>
      <c r="L39" s="23" t="s">
        <v>112</v>
      </c>
      <c r="M39" s="26"/>
      <c r="N39" s="18" t="str">
        <f t="shared" si="2"/>
        <v>20250608_29540_kson_koz_mélodie</v>
      </c>
      <c r="O39" s="14" t="str">
        <f t="shared" si="3"/>
        <v>20250608_29540_kson_kme_12</v>
      </c>
      <c r="P39" s="24" t="s">
        <v>115</v>
      </c>
      <c r="Q39" s="24"/>
      <c r="R39" s="27"/>
      <c r="S39" s="28"/>
      <c r="T39" s="29"/>
      <c r="U39" s="28"/>
      <c r="V39" s="24"/>
      <c r="W39" s="24" t="s">
        <v>120</v>
      </c>
    </row>
    <row r="40" spans="1:23" ht="20.100000000000001" customHeight="1" x14ac:dyDescent="0.2">
      <c r="A40" s="15">
        <f t="shared" si="0"/>
        <v>2025</v>
      </c>
      <c r="B40" s="13">
        <f t="shared" si="4"/>
        <v>45816</v>
      </c>
      <c r="C40" s="12">
        <f t="shared" si="1"/>
        <v>29540</v>
      </c>
      <c r="D40" s="12" t="s">
        <v>46</v>
      </c>
      <c r="E40" s="24" t="s">
        <v>7</v>
      </c>
      <c r="F40" s="24" t="s">
        <v>10</v>
      </c>
      <c r="G40" s="39" t="s">
        <v>118</v>
      </c>
      <c r="H40" s="25" t="s">
        <v>42</v>
      </c>
      <c r="I40" s="43" t="s">
        <v>37</v>
      </c>
      <c r="J40" s="43"/>
      <c r="K40" s="21" t="s">
        <v>64</v>
      </c>
      <c r="L40" s="23" t="s">
        <v>113</v>
      </c>
      <c r="M40" s="26"/>
      <c r="N40" s="18" t="str">
        <f t="shared" si="2"/>
        <v>20250608_29540_kson_koz_mélodie</v>
      </c>
      <c r="O40" s="14" t="str">
        <f t="shared" si="3"/>
        <v>20250608_29540_kson_kme_13</v>
      </c>
      <c r="P40" s="24" t="s">
        <v>115</v>
      </c>
      <c r="Q40" s="24"/>
      <c r="R40" s="27"/>
      <c r="S40" s="28"/>
      <c r="T40" s="29"/>
      <c r="U40" s="28"/>
      <c r="V40" s="24"/>
      <c r="W40" s="24" t="s">
        <v>120</v>
      </c>
    </row>
    <row r="42" spans="1:23" ht="20.100000000000001" customHeight="1" x14ac:dyDescent="0.2">
      <c r="M42" s="35"/>
    </row>
    <row r="43" spans="1:23" ht="20.100000000000001" customHeight="1" x14ac:dyDescent="0.2">
      <c r="M43" s="35"/>
    </row>
    <row r="45" spans="1:23" ht="20.100000000000001" customHeight="1" x14ac:dyDescent="0.2">
      <c r="M45" s="35"/>
    </row>
    <row r="46" spans="1:23" ht="20.100000000000001" customHeight="1" x14ac:dyDescent="0.2">
      <c r="M46" s="35"/>
    </row>
    <row r="47" spans="1:23" ht="20.100000000000001" customHeight="1" x14ac:dyDescent="0.2">
      <c r="M47" s="35"/>
    </row>
    <row r="48" spans="1:23" ht="20.100000000000001" customHeight="1" x14ac:dyDescent="0.2">
      <c r="M48" s="35"/>
    </row>
    <row r="49" spans="13:13" ht="20.100000000000001" customHeight="1" x14ac:dyDescent="0.2">
      <c r="M49" s="35"/>
    </row>
    <row r="50" spans="13:13" ht="20.100000000000001" customHeight="1" x14ac:dyDescent="0.2">
      <c r="M50" s="35"/>
    </row>
    <row r="52" spans="13:13" ht="20.100000000000001" customHeight="1" x14ac:dyDescent="0.2">
      <c r="M52" s="35"/>
    </row>
    <row r="55" spans="13:13" ht="20.100000000000001" customHeight="1" x14ac:dyDescent="0.2">
      <c r="M55" s="35"/>
    </row>
    <row r="57" spans="13:13" ht="20.100000000000001" customHeight="1" x14ac:dyDescent="0.2">
      <c r="M57" s="35"/>
    </row>
    <row r="59" spans="13:13" ht="20.100000000000001" customHeight="1" x14ac:dyDescent="0.2">
      <c r="M59" s="35"/>
    </row>
    <row r="60" spans="13:13" ht="20.100000000000001" customHeight="1" x14ac:dyDescent="0.2">
      <c r="M60" s="35"/>
    </row>
    <row r="61" spans="13:13" ht="20.100000000000001" customHeight="1" x14ac:dyDescent="0.2">
      <c r="M61" s="35"/>
    </row>
    <row r="62" spans="13:13" ht="20.100000000000001" customHeight="1" x14ac:dyDescent="0.2">
      <c r="M62" s="35"/>
    </row>
    <row r="63" spans="13:13" ht="20.100000000000001" customHeight="1" x14ac:dyDescent="0.2">
      <c r="M63" s="35"/>
    </row>
    <row r="64" spans="13:13" ht="20.100000000000001" customHeight="1" x14ac:dyDescent="0.2">
      <c r="M64" s="35"/>
    </row>
    <row r="65" spans="13:13" ht="20.100000000000001" customHeight="1" x14ac:dyDescent="0.2">
      <c r="M65" s="35"/>
    </row>
    <row r="66" spans="13:13" ht="20.100000000000001" customHeight="1" x14ac:dyDescent="0.2">
      <c r="M66" s="35"/>
    </row>
    <row r="67" spans="13:13" ht="20.100000000000001" customHeight="1" x14ac:dyDescent="0.2">
      <c r="M67" s="35"/>
    </row>
    <row r="68" spans="13:13" ht="20.100000000000001" customHeight="1" x14ac:dyDescent="0.2">
      <c r="M68" s="35"/>
    </row>
    <row r="69" spans="13:13" ht="20.100000000000001" customHeight="1" x14ac:dyDescent="0.2">
      <c r="M69" s="35"/>
    </row>
    <row r="71" spans="13:13" ht="20.100000000000001" customHeight="1" x14ac:dyDescent="0.2">
      <c r="M71" s="35"/>
    </row>
    <row r="74" spans="13:13" ht="20.100000000000001" customHeight="1" x14ac:dyDescent="0.2">
      <c r="M74" s="35"/>
    </row>
    <row r="75" spans="13:13" ht="20.100000000000001" customHeight="1" x14ac:dyDescent="0.2">
      <c r="M75" s="35"/>
    </row>
    <row r="76" spans="13:13" ht="20.100000000000001" customHeight="1" x14ac:dyDescent="0.2">
      <c r="M76" s="35"/>
    </row>
    <row r="78" spans="13:13" ht="20.100000000000001" customHeight="1" x14ac:dyDescent="0.2">
      <c r="M78" s="35"/>
    </row>
    <row r="83" spans="13:13" ht="20.100000000000001" customHeight="1" x14ac:dyDescent="0.2">
      <c r="M83" s="35"/>
    </row>
    <row r="84" spans="13:13" ht="20.100000000000001" customHeight="1" x14ac:dyDescent="0.2">
      <c r="M84" s="35"/>
    </row>
    <row r="87" spans="13:13" ht="20.100000000000001" customHeight="1" x14ac:dyDescent="0.2">
      <c r="M87" s="35"/>
    </row>
    <row r="88" spans="13:13" ht="20.100000000000001" customHeight="1" x14ac:dyDescent="0.2">
      <c r="M88" s="35"/>
    </row>
    <row r="89" spans="13:13" ht="20.100000000000001" customHeight="1" x14ac:dyDescent="0.2">
      <c r="M89" s="35"/>
    </row>
    <row r="91" spans="13:13" ht="20.100000000000001" customHeight="1" x14ac:dyDescent="0.2">
      <c r="M91" s="35"/>
    </row>
    <row r="92" spans="13:13" ht="20.100000000000001" customHeight="1" x14ac:dyDescent="0.2">
      <c r="M92" s="35"/>
    </row>
    <row r="93" spans="13:13" ht="20.100000000000001" customHeight="1" x14ac:dyDescent="0.2">
      <c r="M93" s="35"/>
    </row>
    <row r="95" spans="13:13" ht="20.100000000000001" customHeight="1" x14ac:dyDescent="0.2">
      <c r="M95" s="35"/>
    </row>
    <row r="97" spans="13:13" ht="20.100000000000001" customHeight="1" x14ac:dyDescent="0.2">
      <c r="M97" s="35"/>
    </row>
    <row r="103" spans="13:13" ht="20.100000000000001" customHeight="1" x14ac:dyDescent="0.2">
      <c r="M103" s="35"/>
    </row>
    <row r="105" spans="13:13" ht="20.100000000000001" customHeight="1" x14ac:dyDescent="0.2">
      <c r="M105" s="35"/>
    </row>
    <row r="106" spans="13:13" ht="20.100000000000001" customHeight="1" x14ac:dyDescent="0.2">
      <c r="M106" s="35"/>
    </row>
    <row r="109" spans="13:13" ht="20.100000000000001" customHeight="1" x14ac:dyDescent="0.2">
      <c r="M109" s="35"/>
    </row>
    <row r="111" spans="13:13" ht="20.100000000000001" customHeight="1" x14ac:dyDescent="0.2">
      <c r="M111" s="35"/>
    </row>
    <row r="112" spans="13:13" ht="20.100000000000001" customHeight="1" x14ac:dyDescent="0.2">
      <c r="M112" s="35"/>
    </row>
    <row r="113" spans="13:13" ht="20.100000000000001" customHeight="1" x14ac:dyDescent="0.2">
      <c r="M113" s="35"/>
    </row>
    <row r="115" spans="13:13" ht="20.100000000000001" customHeight="1" x14ac:dyDescent="0.2">
      <c r="M115" s="35"/>
    </row>
    <row r="117" spans="13:13" ht="20.100000000000001" customHeight="1" x14ac:dyDescent="0.2">
      <c r="M117" s="35"/>
    </row>
    <row r="119" spans="13:13" ht="20.100000000000001" customHeight="1" x14ac:dyDescent="0.2">
      <c r="M119" s="35"/>
    </row>
    <row r="120" spans="13:13" ht="20.100000000000001" customHeight="1" x14ac:dyDescent="0.2">
      <c r="M120" s="35"/>
    </row>
    <row r="121" spans="13:13" ht="20.100000000000001" customHeight="1" x14ac:dyDescent="0.2">
      <c r="M121" s="35"/>
    </row>
    <row r="122" spans="13:13" ht="20.100000000000001" customHeight="1" x14ac:dyDescent="0.2">
      <c r="M122" s="35"/>
    </row>
    <row r="129" spans="13:13" ht="20.100000000000001" customHeight="1" x14ac:dyDescent="0.2">
      <c r="M129" s="35"/>
    </row>
    <row r="130" spans="13:13" ht="20.100000000000001" customHeight="1" x14ac:dyDescent="0.2">
      <c r="M130" s="35"/>
    </row>
    <row r="132" spans="13:13" ht="20.100000000000001" customHeight="1" x14ac:dyDescent="0.2">
      <c r="M132" s="35"/>
    </row>
    <row r="135" spans="13:13" ht="20.100000000000001" customHeight="1" x14ac:dyDescent="0.2">
      <c r="M135" s="35"/>
    </row>
    <row r="137" spans="13:13" ht="20.100000000000001" customHeight="1" x14ac:dyDescent="0.2">
      <c r="M137" s="35"/>
    </row>
    <row r="138" spans="13:13" ht="20.100000000000001" customHeight="1" x14ac:dyDescent="0.2">
      <c r="M138" s="35"/>
    </row>
    <row r="141" spans="13:13" ht="20.100000000000001" customHeight="1" x14ac:dyDescent="0.2">
      <c r="M141" s="35"/>
    </row>
    <row r="142" spans="13:13" ht="20.100000000000001" customHeight="1" x14ac:dyDescent="0.2">
      <c r="M142" s="35"/>
    </row>
    <row r="143" spans="13:13" ht="20.100000000000001" customHeight="1" x14ac:dyDescent="0.2">
      <c r="M143" s="35"/>
    </row>
    <row r="144" spans="13:13" ht="20.100000000000001" customHeight="1" x14ac:dyDescent="0.2">
      <c r="M144" s="35"/>
    </row>
    <row r="148" spans="13:13" ht="20.100000000000001" customHeight="1" x14ac:dyDescent="0.2">
      <c r="M148" s="35"/>
    </row>
    <row r="150" spans="13:13" ht="20.100000000000001" customHeight="1" x14ac:dyDescent="0.2">
      <c r="M150" s="35"/>
    </row>
    <row r="156" spans="13:13" ht="20.100000000000001" customHeight="1" x14ac:dyDescent="0.2">
      <c r="M156" s="35"/>
    </row>
    <row r="157" spans="13:13" ht="20.100000000000001" customHeight="1" x14ac:dyDescent="0.2">
      <c r="M157" s="35"/>
    </row>
    <row r="162" spans="13:13" ht="20.100000000000001" customHeight="1" x14ac:dyDescent="0.2">
      <c r="M162" s="35"/>
    </row>
  </sheetData>
  <sheetProtection autoFilter="0"/>
  <autoFilter ref="A1:Z40" xr:uid="{00000000-0009-0000-0000-000000000000}">
    <sortState xmlns:xlrd2="http://schemas.microsoft.com/office/spreadsheetml/2017/richdata2" ref="A2:Z40">
      <sortCondition ref="O1:O40"/>
    </sortState>
  </autoFilter>
  <phoneticPr fontId="0" type="noConversion"/>
  <conditionalFormatting sqref="B2:B40">
    <cfRule type="expression" dxfId="9" priority="16">
      <formula>IF(MONTH(B2)=1,TRUE,IF(MONTH(B2)=2,TRUE,IF(MONTH(B2)=3,TRUE,IF(MONTH(B2)=4,TRUE,IF(MONTH(B2)=5,TRUE,)))))</formula>
    </cfRule>
    <cfRule type="expression" dxfId="8" priority="17">
      <formula>IF(MONTH(B2)=6,TRUE,IF(MONTH(B2)=7,TRUE,IF(MONTH(B2)=8,TRUE,IF(MONTH(B2)=8,TRUE,IF(MONTH(B2)=9,TRUE)))))</formula>
    </cfRule>
  </conditionalFormatting>
  <conditionalFormatting sqref="K1:L1">
    <cfRule type="endsWith" dxfId="7" priority="3" operator="endsWith" text=" ">
      <formula>RIGHT(K1,LEN(" "))=" "</formula>
    </cfRule>
  </conditionalFormatting>
  <conditionalFormatting sqref="L2:L40">
    <cfRule type="containsText" dxfId="6" priority="1" operator="containsText" text="skolaj">
      <formula>NOT(ISERROR(SEARCH("skolaj",L2)))</formula>
    </cfRule>
    <cfRule type="containsText" dxfId="5" priority="2" operator="containsText" text="bagadig">
      <formula>NOT(ISERROR(SEARCH("bagadig",L2)))</formula>
    </cfRule>
  </conditionalFormatting>
  <conditionalFormatting sqref="R2:R40">
    <cfRule type="containsText" dxfId="4" priority="4" operator="containsText" text="skolaj">
      <formula>NOT(ISERROR(SEARCH("skolaj",R2)))</formula>
    </cfRule>
    <cfRule type="containsText" dxfId="3" priority="5" operator="containsText" text="bagadig">
      <formula>NOT(ISERROR(SEARCH("bagadig",R2)))</formula>
    </cfRule>
  </conditionalFormatting>
  <printOptions gridLines="1"/>
  <pageMargins left="0.39370078740157483" right="0.39370078740157483" top="0.56000000000000005" bottom="0.59" header="0.31" footer="0.31"/>
  <pageSetup paperSize="8" scale="28" fitToHeight="50" orientation="landscape" horizontalDpi="300" verticalDpi="300" r:id="rId1"/>
  <headerFooter alignWithMargins="0">
    <oddHeader>&amp;L&amp;F&amp;C&amp;A&amp;R&amp;D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workbookViewId="0">
      <selection activeCell="C2" sqref="C2:D14"/>
    </sheetView>
  </sheetViews>
  <sheetFormatPr baseColWidth="10" defaultRowHeight="12.75" x14ac:dyDescent="0.2"/>
  <cols>
    <col min="3" max="3" width="17.85546875" bestFit="1" customWidth="1"/>
    <col min="4" max="4" width="17.5703125" bestFit="1" customWidth="1"/>
    <col min="7" max="7" width="34.140625" customWidth="1"/>
    <col min="8" max="8" width="17.85546875" bestFit="1" customWidth="1"/>
  </cols>
  <sheetData>
    <row r="1" spans="1:10" ht="25.5" x14ac:dyDescent="0.2">
      <c r="A1" s="16" t="s">
        <v>13</v>
      </c>
      <c r="B1" s="6" t="s">
        <v>24</v>
      </c>
      <c r="C1" s="19" t="s">
        <v>22</v>
      </c>
      <c r="D1" s="19" t="s">
        <v>23</v>
      </c>
      <c r="E1" s="17" t="s">
        <v>0</v>
      </c>
      <c r="G1" s="38" t="s">
        <v>41</v>
      </c>
    </row>
    <row r="2" spans="1:10" x14ac:dyDescent="0.2">
      <c r="A2" s="20" t="s">
        <v>25</v>
      </c>
      <c r="B2" s="20"/>
      <c r="C2" s="21" t="s">
        <v>52</v>
      </c>
      <c r="D2" s="22" t="s">
        <v>101</v>
      </c>
      <c r="E2" s="23"/>
      <c r="H2" s="21" t="s">
        <v>65</v>
      </c>
      <c r="I2" t="s">
        <v>66</v>
      </c>
      <c r="J2" t="s">
        <v>89</v>
      </c>
    </row>
    <row r="3" spans="1:10" x14ac:dyDescent="0.2">
      <c r="A3" s="20" t="s">
        <v>26</v>
      </c>
      <c r="B3" s="20"/>
      <c r="C3" s="21" t="s">
        <v>53</v>
      </c>
      <c r="D3" s="22" t="s">
        <v>102</v>
      </c>
      <c r="E3" s="23"/>
      <c r="H3" s="21" t="s">
        <v>67</v>
      </c>
      <c r="I3" t="s">
        <v>68</v>
      </c>
      <c r="J3" t="s">
        <v>90</v>
      </c>
    </row>
    <row r="4" spans="1:10" x14ac:dyDescent="0.2">
      <c r="A4" s="20" t="s">
        <v>27</v>
      </c>
      <c r="B4" s="20"/>
      <c r="C4" s="21" t="s">
        <v>54</v>
      </c>
      <c r="D4" s="22" t="s">
        <v>103</v>
      </c>
      <c r="E4" s="23"/>
      <c r="H4" s="21" t="s">
        <v>50</v>
      </c>
      <c r="I4" t="s">
        <v>49</v>
      </c>
      <c r="J4" t="s">
        <v>51</v>
      </c>
    </row>
    <row r="5" spans="1:10" x14ac:dyDescent="0.2">
      <c r="A5" s="20" t="s">
        <v>28</v>
      </c>
      <c r="B5" s="20"/>
      <c r="C5" s="21" t="s">
        <v>55</v>
      </c>
      <c r="D5" s="22" t="s">
        <v>104</v>
      </c>
      <c r="E5" s="23"/>
      <c r="H5" s="21" t="s">
        <v>69</v>
      </c>
      <c r="I5" t="s">
        <v>70</v>
      </c>
      <c r="J5" t="s">
        <v>91</v>
      </c>
    </row>
    <row r="6" spans="1:10" x14ac:dyDescent="0.2">
      <c r="A6" s="20" t="s">
        <v>29</v>
      </c>
      <c r="B6" s="20"/>
      <c r="C6" s="21" t="s">
        <v>56</v>
      </c>
      <c r="D6" s="22" t="s">
        <v>105</v>
      </c>
      <c r="E6" s="23"/>
      <c r="H6" s="21" t="s">
        <v>71</v>
      </c>
      <c r="I6" t="s">
        <v>72</v>
      </c>
      <c r="J6" t="s">
        <v>92</v>
      </c>
    </row>
    <row r="7" spans="1:10" x14ac:dyDescent="0.2">
      <c r="A7" s="20" t="s">
        <v>30</v>
      </c>
      <c r="B7" s="20"/>
      <c r="C7" s="21" t="s">
        <v>57</v>
      </c>
      <c r="D7" s="22" t="s">
        <v>106</v>
      </c>
      <c r="E7" s="23"/>
      <c r="H7" s="21" t="s">
        <v>73</v>
      </c>
      <c r="I7" t="s">
        <v>74</v>
      </c>
      <c r="J7" t="s">
        <v>93</v>
      </c>
    </row>
    <row r="8" spans="1:10" x14ac:dyDescent="0.2">
      <c r="A8" s="20" t="s">
        <v>31</v>
      </c>
      <c r="B8" s="20"/>
      <c r="C8" s="21" t="s">
        <v>58</v>
      </c>
      <c r="D8" s="22" t="s">
        <v>107</v>
      </c>
      <c r="E8" s="23"/>
      <c r="H8" s="21" t="s">
        <v>75</v>
      </c>
      <c r="I8" t="s">
        <v>76</v>
      </c>
      <c r="J8" t="s">
        <v>94</v>
      </c>
    </row>
    <row r="9" spans="1:10" x14ac:dyDescent="0.2">
      <c r="A9" s="20" t="s">
        <v>32</v>
      </c>
      <c r="B9" s="20"/>
      <c r="C9" s="21" t="s">
        <v>59</v>
      </c>
      <c r="D9" s="22" t="s">
        <v>108</v>
      </c>
      <c r="E9" s="23"/>
      <c r="H9" s="21" t="s">
        <v>77</v>
      </c>
      <c r="I9" t="s">
        <v>78</v>
      </c>
      <c r="J9" t="s">
        <v>95</v>
      </c>
    </row>
    <row r="10" spans="1:10" x14ac:dyDescent="0.2">
      <c r="A10" s="20" t="s">
        <v>33</v>
      </c>
      <c r="B10" s="20"/>
      <c r="C10" s="21" t="s">
        <v>60</v>
      </c>
      <c r="D10" s="22" t="s">
        <v>109</v>
      </c>
      <c r="E10" s="23"/>
      <c r="H10" s="21" t="s">
        <v>79</v>
      </c>
      <c r="I10" t="s">
        <v>88</v>
      </c>
      <c r="J10" t="s">
        <v>96</v>
      </c>
    </row>
    <row r="11" spans="1:10" x14ac:dyDescent="0.2">
      <c r="A11" s="20" t="s">
        <v>34</v>
      </c>
      <c r="B11" s="20"/>
      <c r="C11" s="21" t="s">
        <v>61</v>
      </c>
      <c r="D11" s="22" t="s">
        <v>110</v>
      </c>
      <c r="E11" s="23"/>
      <c r="H11" s="21" t="s">
        <v>80</v>
      </c>
      <c r="I11" t="s">
        <v>81</v>
      </c>
      <c r="J11" t="s">
        <v>97</v>
      </c>
    </row>
    <row r="12" spans="1:10" x14ac:dyDescent="0.2">
      <c r="A12" s="20" t="s">
        <v>35</v>
      </c>
      <c r="B12" s="20"/>
      <c r="C12" s="21" t="s">
        <v>62</v>
      </c>
      <c r="D12" s="22" t="s">
        <v>111</v>
      </c>
      <c r="E12" s="23"/>
      <c r="H12" s="21" t="s">
        <v>82</v>
      </c>
      <c r="I12" t="s">
        <v>83</v>
      </c>
      <c r="J12" t="s">
        <v>98</v>
      </c>
    </row>
    <row r="13" spans="1:10" x14ac:dyDescent="0.2">
      <c r="A13" s="20" t="s">
        <v>36</v>
      </c>
      <c r="B13" s="20"/>
      <c r="C13" s="21" t="s">
        <v>63</v>
      </c>
      <c r="D13" s="22" t="s">
        <v>112</v>
      </c>
      <c r="E13" s="23"/>
      <c r="H13" s="21" t="s">
        <v>84</v>
      </c>
      <c r="I13" t="s">
        <v>85</v>
      </c>
      <c r="J13" t="s">
        <v>99</v>
      </c>
    </row>
    <row r="14" spans="1:10" x14ac:dyDescent="0.2">
      <c r="A14" s="20" t="s">
        <v>37</v>
      </c>
      <c r="B14" s="20"/>
      <c r="C14" s="21" t="s">
        <v>64</v>
      </c>
      <c r="D14" s="22" t="s">
        <v>113</v>
      </c>
      <c r="E14" s="23"/>
      <c r="H14" s="21" t="s">
        <v>86</v>
      </c>
      <c r="I14" t="s">
        <v>87</v>
      </c>
      <c r="J14" t="s">
        <v>100</v>
      </c>
    </row>
    <row r="15" spans="1:10" x14ac:dyDescent="0.2">
      <c r="A15" s="20" t="s">
        <v>38</v>
      </c>
      <c r="B15" s="20"/>
      <c r="C15" s="21"/>
      <c r="D15" s="22" t="s">
        <v>48</v>
      </c>
      <c r="E15" s="23"/>
      <c r="H15" t="str">
        <f t="shared" ref="H15" si="0">TRIM(D15)</f>
        <v/>
      </c>
    </row>
    <row r="16" spans="1:10" x14ac:dyDescent="0.2">
      <c r="A16" s="20" t="s">
        <v>39</v>
      </c>
      <c r="B16" s="20"/>
      <c r="C16" s="21"/>
      <c r="D16" s="22"/>
      <c r="E16" s="23"/>
    </row>
    <row r="17" spans="1:5" x14ac:dyDescent="0.2">
      <c r="A17" s="20" t="s">
        <v>40</v>
      </c>
      <c r="B17" s="20"/>
      <c r="C17" s="21"/>
      <c r="D17" s="22"/>
      <c r="E17" s="23"/>
    </row>
  </sheetData>
  <sortState xmlns:xlrd2="http://schemas.microsoft.com/office/spreadsheetml/2017/richdata2" ref="G1:H29">
    <sortCondition ref="G1"/>
  </sortState>
  <conditionalFormatting sqref="D2:E17">
    <cfRule type="containsText" dxfId="1" priority="2" operator="containsText" text="skolaj">
      <formula>NOT(ISERROR(SEARCH("skolaj",D2)))</formula>
    </cfRule>
    <cfRule type="containsText" dxfId="0" priority="3" operator="containsText" text="bagadig">
      <formula>NOT(ISERROR(SEARCH("bagadig",D2)))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text=" " id="{CB89741F-BEFC-417A-A90D-50E2299FD3BB}">
            <xm:f>RIGHT('C:\02 - CHANTIER\2016\2016-09-04-56110-kson\2016-09-04-56110-kson_koz\[02_kson_koz_données audio - Gourin.xlsx]Années 201X'!#REF!,LEN(" "))=" "</xm:f>
            <x14:dxf>
              <fill>
                <patternFill>
                  <bgColor rgb="FFFF0000"/>
                </patternFill>
              </fill>
            </x14:dxf>
          </x14:cfRule>
          <xm:sqref>C1:D1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Années 201X</vt:lpstr>
      <vt:lpstr>Feuil1</vt:lpstr>
    </vt:vector>
  </TitlesOfParts>
  <Company>Conseil Général Du Finistère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 Standard</dc:creator>
  <cp:lastModifiedBy>Padrig Sicard</cp:lastModifiedBy>
  <cp:lastPrinted>2014-01-13T14:16:39Z</cp:lastPrinted>
  <dcterms:created xsi:type="dcterms:W3CDTF">2008-11-04T14:40:23Z</dcterms:created>
  <dcterms:modified xsi:type="dcterms:W3CDTF">2025-07-09T20:51:50Z</dcterms:modified>
</cp:coreProperties>
</file>